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mc:AlternateContent xmlns:mc="http://schemas.openxmlformats.org/markup-compatibility/2006">
    <mc:Choice Requires="x15">
      <x15ac:absPath xmlns:x15ac="http://schemas.microsoft.com/office/spreadsheetml/2010/11/ac" url="\\Stsv01\行政データ\06_総務課\04_企画財政班\12_財政\財政バックアップ250401\06_調査\02_財政状況資料\R5決算財政状況資料集\02 2回目\03_県回答\"/>
    </mc:Choice>
  </mc:AlternateContent>
  <xr:revisionPtr revIDLastSave="0" documentId="13_ncr:1_{86F6874E-F870-444B-86A0-401A9C382924}" xr6:coauthVersionLast="47" xr6:coauthVersionMax="47" xr10:uidLastSave="{00000000-0000-0000-0000-000000000000}"/>
  <bookViews>
    <workbookView xWindow="20370" yWindow="-120" windowWidth="38640" windowHeight="21240" tabRatio="701" firstSheet="9" activeTab="15"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G36" i="10" l="1"/>
  <c r="BG35" i="10"/>
  <c r="BG34"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AM36" i="10"/>
  <c r="C36" i="10"/>
  <c r="AM35" i="10"/>
  <c r="C35" i="10"/>
  <c r="C34" i="10"/>
  <c r="U34"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5" i="10" l="1"/>
  <c r="U36" i="10" s="1"/>
  <c r="AM34" i="10"/>
  <c r="BW34" i="10" l="1"/>
  <c r="BW35" i="10" s="1"/>
  <c r="BW36" i="10" s="1"/>
  <c r="BW37" i="10" s="1"/>
  <c r="BW38" i="10" s="1"/>
  <c r="BW39" i="10" s="1"/>
  <c r="BW40" i="10" s="1"/>
  <c r="BW41" i="10" s="1"/>
  <c r="BW42" i="10" s="1"/>
  <c r="BW43" i="10" s="1"/>
  <c r="BE34" i="10"/>
  <c r="BE35" i="10" s="1"/>
  <c r="BE36" i="10" s="1"/>
  <c r="CO34" i="10" s="1"/>
  <c r="CO35" i="10" s="1"/>
</calcChain>
</file>

<file path=xl/sharedStrings.xml><?xml version="1.0" encoding="utf-8"?>
<sst xmlns="http://schemas.openxmlformats.org/spreadsheetml/2006/main" count="1096" uniqueCount="580">
  <si>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</si>
  <si>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</si>
  <si>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</si>
  <si>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</si>
  <si>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</si>
  <si>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</si>
  <si>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</si>
  <si>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</si>
  <si>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</si>
  <si>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</si>
  <si>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</si>
  <si>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</si>
  <si>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</si>
  <si>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</si>
  <si>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</si>
  <si>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</si>
  <si>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</si>
  <si>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</si>
  <si>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</si>
  <si>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</si>
  <si>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</si>
  <si>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</si>
  <si>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</si>
  <si>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</si>
  <si>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</si>
  <si>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</si>
  <si>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</si>
  <si>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</si>
  <si>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</si>
  <si>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</si>
  <si>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</si>
  <si>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</si>
  <si>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</si>
  <si>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</si>
  <si>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</si>
  <si>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</si>
  <si>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</si>
  <si>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</si>
  <si>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</si>
  <si>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</si>
  <si>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</si>
  <si>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</si>
  <si>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</si>
  <si>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</si>
  <si>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</si>
  <si>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</si>
  <si>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</si>
  <si>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</si>
  <si>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</si>
  <si>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</si>
  <si>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</si>
  <si>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</si>
  <si>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</si>
  <si>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</si>
  <si>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</si>
  <si>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</si>
  <si>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</si>
  <si>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</si>
  <si>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</si>
  <si>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</si>
  <si>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</si>
  <si>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</si>
  <si>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</si>
  <si>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</si>
  <si>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</si>
  <si>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</si>
  <si>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</si>
  <si>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</si>
  <si>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</si>
  <si>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</si>
  <si>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</si>
  <si>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</si>
  <si>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</si>
  <si>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</si>
  <si>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</si>
  <si>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</si>
  <si>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</si>
  <si>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</si>
  <si>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</si>
  <si>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新潟県</t>
    <phoneticPr fontId="5"/>
  </si>
  <si>
    <t>市町村類型</t>
    <phoneticPr fontId="5"/>
  </si>
  <si>
    <t>Ⅱ－０</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</si>
  <si>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</si>
  <si>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</si>
  <si>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</si>
  <si>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</si>
  <si>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</si>
  <si>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</si>
  <si>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</si>
  <si>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</si>
  <si>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</si>
  <si>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</si>
  <si>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</si>
  <si>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</si>
  <si>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津南町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</si>
  <si>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</si>
  <si>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</si>
  <si>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</si>
  <si>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</si>
  <si>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</si>
  <si>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</si>
  <si>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</si>
  <si>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</si>
  <si>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</si>
  <si>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</si>
  <si>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</si>
  <si>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</si>
  <si>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</si>
  <si>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</si>
  <si>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</si>
  <si>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</si>
  <si>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</si>
  <si>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</si>
  <si>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</si>
  <si>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</si>
  <si>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</si>
  <si>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</si>
  <si>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</si>
  <si>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-10.4</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</si>
  <si>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</si>
  <si>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</si>
  <si>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</si>
  <si>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</si>
  <si>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</si>
  <si>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</si>
  <si>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</si>
  <si>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</si>
  <si>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</si>
  <si>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</si>
  <si>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</si>
  <si>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</si>
  <si>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</si>
  <si>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</si>
  <si>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</si>
  <si>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</si>
  <si>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</si>
  <si>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</si>
  <si>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</si>
  <si>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</si>
  <si>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</si>
  <si>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</si>
  <si>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-2.2</t>
    <phoneticPr fontId="5"/>
  </si>
  <si>
    <t>基準財政需要額</t>
    <phoneticPr fontId="26"/>
  </si>
  <si>
    <t>うち日本人(％)</t>
    <phoneticPr fontId="5"/>
  </si>
  <si>
    <t>-2.3</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</si>
  <si>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</si>
  <si>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</si>
  <si>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</si>
  <si>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</si>
  <si>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</si>
  <si>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</si>
  <si>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</si>
  <si>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</si>
  <si>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</si>
  <si>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</si>
  <si>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</si>
  <si>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</si>
  <si>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</si>
  <si>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</si>
  <si>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</si>
  <si>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</si>
  <si>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</si>
  <si>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</si>
  <si>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</si>
  <si>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</si>
  <si>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</si>
  <si>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</si>
  <si>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</si>
  <si>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</si>
  <si>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</si>
  <si>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</si>
  <si>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</si>
  <si>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</si>
  <si>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</si>
  <si>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</si>
  <si>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</si>
  <si>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</si>
  <si>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</si>
  <si>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</si>
  <si>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</si>
  <si>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</si>
  <si>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</si>
  <si>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</si>
  <si>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</si>
  <si>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</si>
  <si>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</si>
  <si>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</si>
  <si>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</si>
  <si>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</si>
  <si>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</si>
  <si>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</si>
  <si>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</si>
  <si>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</si>
  <si>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</si>
  <si>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</si>
  <si>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</si>
  <si>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</si>
  <si>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</si>
  <si>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</si>
  <si>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</si>
  <si>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</si>
  <si>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</si>
  <si>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</si>
  <si>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</si>
  <si>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新潟県津南町</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</si>
  <si>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</si>
  <si>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</si>
  <si>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</si>
  <si>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</si>
  <si>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</si>
  <si>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</si>
  <si>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</si>
  <si>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</si>
  <si>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</si>
  <si>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</si>
  <si>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</si>
  <si>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</si>
  <si>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</si>
  <si>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</si>
  <si>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</si>
  <si>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</si>
  <si>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</si>
  <si>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</si>
  <si>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</si>
  <si>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</si>
  <si>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</si>
  <si>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</si>
  <si>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</si>
  <si>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</si>
  <si>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</si>
  <si>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</si>
  <si>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</si>
  <si>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</si>
  <si>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</si>
  <si>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</si>
  <si>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</si>
  <si>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</si>
  <si>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</si>
  <si>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</si>
  <si>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</si>
  <si>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</si>
  <si>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</si>
  <si>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</si>
  <si>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</si>
  <si>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</si>
  <si>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</si>
  <si>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</si>
  <si>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</si>
  <si>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</si>
  <si>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</si>
  <si>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</si>
  <si>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</si>
  <si>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</si>
  <si>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</si>
  <si>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</si>
  <si>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</si>
  <si>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</si>
  <si>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</si>
  <si>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</si>
  <si>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</si>
  <si>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</si>
  <si>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</si>
  <si>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</si>
  <si>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</si>
  <si>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</si>
  <si>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</si>
  <si>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</si>
  <si>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</si>
  <si>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</si>
  <si>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</si>
  <si>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</si>
  <si>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</si>
  <si>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</si>
  <si>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</si>
  <si>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</si>
  <si>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</si>
  <si>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</si>
  <si>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</si>
  <si>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</si>
  <si>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</si>
  <si>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</si>
  <si>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</si>
  <si>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</si>
  <si>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</si>
  <si>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</si>
  <si>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</si>
  <si>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</si>
  <si>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</si>
  <si>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</si>
  <si>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</si>
  <si>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</si>
  <si>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</si>
  <si>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</si>
  <si>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</si>
  <si>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</si>
  <si>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</si>
  <si>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</si>
  <si>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</si>
  <si>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</si>
  <si>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</si>
  <si>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</si>
  <si>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</si>
  <si>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</si>
  <si>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</si>
  <si>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</si>
  <si>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</si>
  <si>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</si>
  <si>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</si>
  <si>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</si>
  <si>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</si>
  <si>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</si>
  <si>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</si>
  <si>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</si>
  <si>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</si>
  <si>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</si>
  <si>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</si>
  <si>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</si>
  <si>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</si>
  <si>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</si>
  <si>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</si>
  <si>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</si>
  <si>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</si>
  <si>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</si>
  <si>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</si>
  <si>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病院</t>
    <phoneticPr fontId="5"/>
  </si>
  <si>
    <t>加入世帯数(世帯)</t>
  </si>
  <si>
    <t>　繰出金</t>
    <phoneticPr fontId="5"/>
  </si>
  <si>
    <t>　うち減収補塡債(特例分)</t>
    <rPh sb="4" eb="5">
      <t>シュウ</t>
    </rPh>
    <rPh sb="9" eb="10">
      <t>トク</t>
    </rPh>
    <rPh sb="10" eb="11">
      <t>レイ</t>
    </rPh>
    <rPh sb="11" eb="12">
      <t>ブン</t>
    </rPh>
    <phoneticPr fontId="17"/>
  </si>
  <si>
    <t>簡易水道</t>
    <phoneticPr fontId="5"/>
  </si>
  <si>
    <t>被保険者数(人)</t>
  </si>
  <si>
    <t>　積立金</t>
    <phoneticPr fontId="5"/>
  </si>
  <si>
    <t>　うち臨時財政対策債</t>
    <phoneticPr fontId="5"/>
  </si>
  <si>
    <t>上水道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</si>
  <si>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</si>
  <si>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</si>
  <si>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</si>
  <si>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</si>
  <si>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</si>
  <si>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</si>
  <si>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</si>
  <si>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</si>
  <si>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</si>
  <si>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</si>
  <si>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</si>
  <si>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</si>
  <si>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</si>
  <si>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</si>
  <si>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</si>
  <si>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</si>
  <si>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</si>
  <si>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</si>
  <si>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</si>
  <si>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</si>
  <si>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</si>
  <si>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</si>
  <si>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新潟県津南町</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</si>
  <si>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</si>
  <si>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</si>
  <si>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</si>
  <si>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</si>
  <si>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</si>
  <si>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</si>
  <si>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</si>
  <si>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</si>
  <si>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</si>
  <si>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</si>
  <si>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</si>
  <si>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</si>
  <si>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</si>
  <si>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</si>
  <si>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</si>
  <si>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</si>
  <si>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</si>
  <si>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</si>
  <si>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</si>
  <si>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</si>
  <si>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</si>
  <si>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</si>
  <si>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</si>
  <si>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</si>
  <si>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</si>
  <si>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</si>
  <si>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</si>
  <si>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</si>
  <si>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</si>
  <si>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</si>
  <si>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</si>
  <si>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</si>
  <si>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</si>
  <si>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</si>
  <si>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</si>
  <si>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</si>
  <si>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病院事業会計</t>
    <phoneticPr fontId="5"/>
  </si>
  <si>
    <t>法適用企業</t>
    <phoneticPr fontId="5"/>
  </si>
  <si>
    <t>簡易水道特別会計</t>
    <phoneticPr fontId="5"/>
  </si>
  <si>
    <t>法非適用企業</t>
    <phoneticPr fontId="5"/>
  </si>
  <si>
    <t>下水道事業特別会計</t>
    <phoneticPr fontId="5"/>
  </si>
  <si>
    <t>農業集落排水事業特別会計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</si>
  <si>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</si>
  <si>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</si>
  <si>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</si>
  <si>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</si>
  <si>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</si>
  <si>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</si>
  <si>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</si>
  <si>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</si>
  <si>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</si>
  <si>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</si>
  <si>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</si>
  <si>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</si>
  <si>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</si>
  <si>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</si>
  <si>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</si>
  <si>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</si>
  <si>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</si>
  <si>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</si>
  <si>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</si>
  <si>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</si>
  <si>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</si>
  <si>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</si>
  <si>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</si>
  <si>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</si>
  <si>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</si>
  <si>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</si>
  <si>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</si>
  <si>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</si>
  <si>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</si>
  <si>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</si>
  <si>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</si>
  <si>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</si>
  <si>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</si>
  <si>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</si>
  <si>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</si>
  <si>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</si>
  <si>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</si>
  <si>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</si>
  <si>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</si>
  <si>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</si>
  <si>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</si>
  <si>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</si>
  <si>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</si>
  <si>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</si>
  <si>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</si>
  <si>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</si>
  <si>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</si>
  <si>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</si>
  <si>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</si>
  <si>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</si>
  <si>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</si>
  <si>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</si>
  <si>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</si>
  <si>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</si>
  <si>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</si>
  <si>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</si>
  <si>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</si>
  <si>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</si>
  <si>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</si>
  <si>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</si>
  <si>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</si>
  <si>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</si>
  <si>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</si>
  <si>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</si>
  <si>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</si>
  <si>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</si>
  <si>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</si>
  <si>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</si>
  <si>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</si>
  <si>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</si>
  <si>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</si>
  <si>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</si>
  <si>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</si>
  <si>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</si>
  <si>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</si>
  <si>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</si>
  <si>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</si>
  <si>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</si>
  <si>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</si>
  <si>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</si>
  <si>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</si>
  <si>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</si>
  <si>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</si>
  <si>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</si>
  <si>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</si>
  <si>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</si>
  <si>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</si>
  <si>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</si>
  <si>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</si>
  <si>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</si>
  <si>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</si>
  <si>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</si>
  <si>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</si>
  <si>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</si>
  <si>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</si>
  <si>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</si>
  <si>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</si>
  <si>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</si>
  <si>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</si>
  <si>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</si>
  <si>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</si>
  <si>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</si>
  <si>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</si>
  <si>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</si>
  <si>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</si>
  <si>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</si>
  <si>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</si>
  <si>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</si>
  <si>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</si>
  <si>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</si>
  <si>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</si>
  <si>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</si>
  <si>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</si>
  <si>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</si>
  <si>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</si>
  <si>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</si>
  <si>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</si>
  <si>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</si>
  <si>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</si>
  <si>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</si>
  <si>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</si>
  <si>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</si>
  <si>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</si>
  <si>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</si>
  <si>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</si>
  <si>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</si>
  <si>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</si>
  <si>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</si>
  <si>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</si>
  <si>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</si>
  <si>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</si>
  <si>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</si>
  <si>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</si>
  <si>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</si>
  <si>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</si>
  <si>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1.06</t>
  </si>
  <si>
    <t>一般会計</t>
  </si>
  <si>
    <t>病院事業会計</t>
  </si>
  <si>
    <t>介護保険特別会計</t>
  </si>
  <si>
    <t>下水道事業特別会計</t>
  </si>
  <si>
    <t>国民健康保険特別会計</t>
  </si>
  <si>
    <t>農業集落排水事業特別会計</t>
  </si>
  <si>
    <t>簡易水道特別会計</t>
  </si>
  <si>
    <t>後期高齢者医療特別会計</t>
  </si>
  <si>
    <t>その他会計（赤字）</t>
  </si>
  <si>
    <t>その他会計（黒字）</t>
  </si>
  <si>
    <t>R01</t>
    <phoneticPr fontId="5"/>
  </si>
  <si>
    <t>R02</t>
    <phoneticPr fontId="5"/>
  </si>
  <si>
    <t>R03</t>
    <phoneticPr fontId="5"/>
  </si>
  <si>
    <t>R04</t>
    <phoneticPr fontId="5"/>
  </si>
  <si>
    <t>R05</t>
    <phoneticPr fontId="5"/>
  </si>
  <si>
    <t>-</t>
    <phoneticPr fontId="2"/>
  </si>
  <si>
    <t>津南地域衛生施設組合</t>
  </si>
  <si>
    <t>十日町地域広域事務組合【一般会計】</t>
    <rPh sb="12" eb="14">
      <t>イッパン</t>
    </rPh>
    <rPh sb="14" eb="16">
      <t>カイケイ</t>
    </rPh>
    <phoneticPr fontId="2"/>
  </si>
  <si>
    <t>十日町地域広域事務組合【家畜指導診療所特別会計】</t>
  </si>
  <si>
    <t>魚沼地区障害福祉組合</t>
  </si>
  <si>
    <t>新潟県市町村総合事務組合【一般会計】</t>
    <rPh sb="13" eb="15">
      <t>イッパン</t>
    </rPh>
    <rPh sb="15" eb="17">
      <t>カイケイ</t>
    </rPh>
    <phoneticPr fontId="2"/>
  </si>
  <si>
    <t>新潟県市町村総合事務組合【職員退職手当支給事業特別会計】</t>
    <rPh sb="13" eb="15">
      <t>ショクイン</t>
    </rPh>
    <rPh sb="15" eb="17">
      <t>タイショク</t>
    </rPh>
    <rPh sb="17" eb="19">
      <t>テアテ</t>
    </rPh>
    <rPh sb="19" eb="21">
      <t>シキュウ</t>
    </rPh>
    <rPh sb="21" eb="23">
      <t>ジギョウ</t>
    </rPh>
    <rPh sb="23" eb="25">
      <t>トクベツ</t>
    </rPh>
    <rPh sb="25" eb="27">
      <t>カイケイ</t>
    </rPh>
    <phoneticPr fontId="2"/>
  </si>
  <si>
    <t>新潟県市町村総合事務組合【消防団員等公務災害補償事業特別会計】</t>
    <rPh sb="13" eb="16">
      <t>ショウボウダン</t>
    </rPh>
    <rPh sb="16" eb="18">
      <t>インナド</t>
    </rPh>
    <rPh sb="18" eb="20">
      <t>コウム</t>
    </rPh>
    <rPh sb="20" eb="22">
      <t>サイガイ</t>
    </rPh>
    <rPh sb="22" eb="24">
      <t>ホショウ</t>
    </rPh>
    <rPh sb="24" eb="26">
      <t>ジギョウ</t>
    </rPh>
    <rPh sb="26" eb="28">
      <t>トクベツ</t>
    </rPh>
    <rPh sb="28" eb="30">
      <t>カイケイ</t>
    </rPh>
    <phoneticPr fontId="2"/>
  </si>
  <si>
    <t>新潟県市町村総合事務組合【非常勤職員公務災害補償等事業特別会計】</t>
    <rPh sb="13" eb="16">
      <t>ヒジョウキン</t>
    </rPh>
    <rPh sb="16" eb="18">
      <t>ショクイン</t>
    </rPh>
    <rPh sb="18" eb="20">
      <t>コウム</t>
    </rPh>
    <rPh sb="20" eb="22">
      <t>サイガイ</t>
    </rPh>
    <rPh sb="22" eb="25">
      <t>ホショウナド</t>
    </rPh>
    <rPh sb="25" eb="27">
      <t>ジギョウ</t>
    </rPh>
    <rPh sb="27" eb="29">
      <t>トクベツ</t>
    </rPh>
    <rPh sb="29" eb="31">
      <t>カイケイ</t>
    </rPh>
    <phoneticPr fontId="2"/>
  </si>
  <si>
    <t>新潟県市町村総合事務組合【交通災害共済事業特別会計】</t>
    <rPh sb="13" eb="15">
      <t>コウツウ</t>
    </rPh>
    <rPh sb="15" eb="17">
      <t>サイガイ</t>
    </rPh>
    <rPh sb="17" eb="19">
      <t>キョウサイ</t>
    </rPh>
    <rPh sb="19" eb="21">
      <t>ジギョウ</t>
    </rPh>
    <rPh sb="21" eb="23">
      <t>トクベツ</t>
    </rPh>
    <rPh sb="23" eb="25">
      <t>カイケイ</t>
    </rPh>
    <phoneticPr fontId="2"/>
  </si>
  <si>
    <t>新潟県後期高齢者医療広域連合【一般会計】</t>
    <rPh sb="15" eb="17">
      <t>イッパン</t>
    </rPh>
    <rPh sb="17" eb="19">
      <t>カイケイ</t>
    </rPh>
    <phoneticPr fontId="2"/>
  </si>
  <si>
    <t>新潟県後期高齢者医療広域連合【後期高齢者医療特別会計】</t>
    <rPh sb="15" eb="17">
      <t>コウキ</t>
    </rPh>
    <rPh sb="17" eb="20">
      <t>コウレイシャ</t>
    </rPh>
    <rPh sb="20" eb="22">
      <t>イリョウ</t>
    </rPh>
    <rPh sb="22" eb="24">
      <t>トクベツ</t>
    </rPh>
    <rPh sb="24" eb="26">
      <t>カイケイ</t>
    </rPh>
    <phoneticPr fontId="2"/>
  </si>
  <si>
    <t>公益財団法人　津南町野菜価格安定協会</t>
    <rPh sb="0" eb="2">
      <t>コウエキ</t>
    </rPh>
    <rPh sb="2" eb="4">
      <t>ザイダン</t>
    </rPh>
    <rPh sb="4" eb="6">
      <t>ホウジン</t>
    </rPh>
    <rPh sb="7" eb="10">
      <t>ツナンマチ</t>
    </rPh>
    <rPh sb="10" eb="12">
      <t>ヤサイ</t>
    </rPh>
    <rPh sb="12" eb="14">
      <t>カカク</t>
    </rPh>
    <rPh sb="14" eb="16">
      <t>アンテイ</t>
    </rPh>
    <rPh sb="16" eb="18">
      <t>キョウカイ</t>
    </rPh>
    <phoneticPr fontId="2"/>
  </si>
  <si>
    <t>公益社団法人　津南町農業公社</t>
    <rPh sb="0" eb="2">
      <t>コウエキ</t>
    </rPh>
    <rPh sb="2" eb="4">
      <t>シャダン</t>
    </rPh>
    <rPh sb="4" eb="6">
      <t>ホウジン</t>
    </rPh>
    <rPh sb="7" eb="10">
      <t>ツナンマチ</t>
    </rPh>
    <rPh sb="10" eb="12">
      <t>ノウギョウ</t>
    </rPh>
    <rPh sb="12" eb="14">
      <t>コウシャ</t>
    </rPh>
    <phoneticPr fontId="2"/>
  </si>
  <si>
    <t>(津南町地域福祉基金(R05年度末現在))</t>
    <rPh sb="1" eb="4">
      <t>ツナンマチ</t>
    </rPh>
    <rPh sb="4" eb="6">
      <t>チイキ</t>
    </rPh>
    <rPh sb="6" eb="8">
      <t>フクシ</t>
    </rPh>
    <rPh sb="8" eb="10">
      <t>キキン</t>
    </rPh>
    <phoneticPr fontId="5"/>
  </si>
  <si>
    <t>(津南町ふるさと支援まちづくり基金(R05年度末現在))</t>
    <rPh sb="1" eb="4">
      <t>ツナンマチ</t>
    </rPh>
    <rPh sb="8" eb="10">
      <t>シエン</t>
    </rPh>
    <rPh sb="15" eb="17">
      <t>キキン</t>
    </rPh>
    <phoneticPr fontId="2"/>
  </si>
  <si>
    <t>(津南町環境衛生施設整備基金(R05年度末現在))</t>
    <phoneticPr fontId="2"/>
  </si>
  <si>
    <t>(ニュー・グリーンピア津南運営支援基金(R05年度末現在))</t>
    <rPh sb="11" eb="13">
      <t>ツナン</t>
    </rPh>
    <rPh sb="13" eb="15">
      <t>ウンエイ</t>
    </rPh>
    <rPh sb="15" eb="17">
      <t>シエン</t>
    </rPh>
    <rPh sb="17" eb="19">
      <t>キキン</t>
    </rPh>
    <phoneticPr fontId="2"/>
  </si>
  <si>
    <t>(津南町スポーツ振興基金(R05年度末現在))</t>
    <rPh sb="1" eb="4">
      <t>ツナンマチ</t>
    </rPh>
    <rPh sb="8" eb="10">
      <t>シンコウ</t>
    </rPh>
    <rPh sb="10" eb="12">
      <t>キキン</t>
    </rPh>
    <phoneticPr fontId="2"/>
  </si>
  <si>
    <t>新潟県市町村総合事務組合【消防賞じゅつ金等支給事業特別会計】</t>
    <rPh sb="13" eb="15">
      <t>ショウボウ</t>
    </rPh>
    <rPh sb="15" eb="16">
      <t>ショウ</t>
    </rPh>
    <rPh sb="19" eb="20">
      <t>キン</t>
    </rPh>
    <rPh sb="20" eb="21">
      <t>トウ</t>
    </rPh>
    <rPh sb="21" eb="23">
      <t>シキュウ</t>
    </rPh>
    <rPh sb="23" eb="25">
      <t>ジギョウ</t>
    </rPh>
    <rPh sb="25" eb="27">
      <t>トクベツ</t>
    </rPh>
    <rPh sb="27" eb="29">
      <t>カイケイ</t>
    </rPh>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</si>
  <si>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</si>
  <si>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</si>
  <si>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</si>
  <si>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</si>
  <si>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</si>
  <si>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</si>
  <si>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</si>
  <si>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</si>
  <si>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</si>
  <si>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将来負担比率は令和元年度から令和5年度にかけて大きく減となっているが、類似団体よりは高い水準となっている。令和4年度から令和5年度にかけても地方債現在高及び債務負担行為の額が減となり、特定目的基金の積立により充当可能基金が増となったことにより将来負担比率は減となっている。地方債の発行は引き続き予定していることから今後増加することも見込まれる。
有形固定資産減価償却率は類似団体より低い水準となっている。令和5年度に改訂した公共施設等総合管理計画により、個別施設計画と合わせて施設の最適化を図っていく。</t>
    <rPh sb="0" eb="6">
      <t>ショウライフタンヒリツ</t>
    </rPh>
    <rPh sb="7" eb="9">
      <t>レイワ</t>
    </rPh>
    <rPh sb="9" eb="12">
      <t>ガンネンド</t>
    </rPh>
    <rPh sb="14" eb="16">
      <t>レイワ</t>
    </rPh>
    <rPh sb="17" eb="19">
      <t>ネンド</t>
    </rPh>
    <rPh sb="23" eb="24">
      <t>オオ</t>
    </rPh>
    <rPh sb="26" eb="27">
      <t>ゲン</t>
    </rPh>
    <rPh sb="35" eb="37">
      <t>ルイジ</t>
    </rPh>
    <rPh sb="37" eb="39">
      <t>ダンタイ</t>
    </rPh>
    <rPh sb="42" eb="43">
      <t>タカ</t>
    </rPh>
    <rPh sb="44" eb="46">
      <t>スイジュン</t>
    </rPh>
    <rPh sb="53" eb="55">
      <t>レイワ</t>
    </rPh>
    <rPh sb="56" eb="58">
      <t>ネンド</t>
    </rPh>
    <rPh sb="60" eb="62">
      <t>レイワ</t>
    </rPh>
    <rPh sb="63" eb="65">
      <t>ネンド</t>
    </rPh>
    <rPh sb="70" eb="76">
      <t>チホウサイゲンザイダカ</t>
    </rPh>
    <rPh sb="76" eb="77">
      <t>オヨ</t>
    </rPh>
    <rPh sb="78" eb="84">
      <t>サイムフタンコウイ</t>
    </rPh>
    <rPh sb="85" eb="86">
      <t>ガク</t>
    </rPh>
    <rPh sb="87" eb="88">
      <t>ゲン</t>
    </rPh>
    <rPh sb="136" eb="139">
      <t>チホウサイ</t>
    </rPh>
    <rPh sb="140" eb="142">
      <t>ハッコウ</t>
    </rPh>
    <rPh sb="143" eb="144">
      <t>ヒ</t>
    </rPh>
    <rPh sb="145" eb="146">
      <t>ツヅ</t>
    </rPh>
    <rPh sb="147" eb="149">
      <t>ヨテイ</t>
    </rPh>
    <rPh sb="157" eb="159">
      <t>コンゴ</t>
    </rPh>
    <rPh sb="159" eb="161">
      <t>ゾウカ</t>
    </rPh>
    <rPh sb="166" eb="168">
      <t>ミコ</t>
    </rPh>
    <rPh sb="173" eb="184">
      <t>ユウケイコテイシサンゲンカショウキャクリツ</t>
    </rPh>
    <rPh sb="185" eb="189">
      <t>ルイジダンタイ</t>
    </rPh>
    <rPh sb="191" eb="192">
      <t>ヒク</t>
    </rPh>
    <rPh sb="193" eb="195">
      <t>スイジュン</t>
    </rPh>
    <rPh sb="202" eb="204">
      <t>レイワ</t>
    </rPh>
    <rPh sb="205" eb="207">
      <t>ネンド</t>
    </rPh>
    <rPh sb="208" eb="210">
      <t>カイテイ</t>
    </rPh>
    <rPh sb="212" eb="216">
      <t>コウキョウシセツ</t>
    </rPh>
    <rPh sb="216" eb="217">
      <t>トウ</t>
    </rPh>
    <rPh sb="217" eb="223">
      <t>ソウゴウカンリケイカク</t>
    </rPh>
    <rPh sb="227" eb="231">
      <t>コベツシセツ</t>
    </rPh>
    <rPh sb="231" eb="233">
      <t>ケイカク</t>
    </rPh>
    <rPh sb="234" eb="235">
      <t>ア</t>
    </rPh>
    <rPh sb="238" eb="240">
      <t>シセツ</t>
    </rPh>
    <rPh sb="241" eb="244">
      <t>サイテキカ</t>
    </rPh>
    <rPh sb="245" eb="246">
      <t>ハカ</t>
    </rPh>
    <phoneticPr fontId="5"/>
  </si>
  <si>
    <t>実質公債費比率及び将来負担比率ともに類似団体より高い水準となっている。地方債については、発行額が償還額を超えないように発行額を抑制しているため、償還額が減少するとともに実質公債費比率は減少すると見込まれる。今後控えている建設事業に対し、地方債を引き続き発行していく予定のため、将来負担額が急激に上昇しないように発行額を抑制に努めていく。</t>
    <rPh sb="0" eb="2">
      <t>ジッシツ</t>
    </rPh>
    <rPh sb="2" eb="5">
      <t>コウサイヒ</t>
    </rPh>
    <rPh sb="5" eb="7">
      <t>ヒリツ</t>
    </rPh>
    <rPh sb="7" eb="8">
      <t>オヨ</t>
    </rPh>
    <rPh sb="9" eb="11">
      <t>ショウライ</t>
    </rPh>
    <rPh sb="11" eb="13">
      <t>フタン</t>
    </rPh>
    <rPh sb="13" eb="15">
      <t>ヒリツ</t>
    </rPh>
    <rPh sb="18" eb="22">
      <t>ルイジダンタイ</t>
    </rPh>
    <rPh sb="24" eb="25">
      <t>タカ</t>
    </rPh>
    <rPh sb="26" eb="28">
      <t>スイジュン</t>
    </rPh>
    <rPh sb="35" eb="38">
      <t>チホウサイ</t>
    </rPh>
    <rPh sb="44" eb="47">
      <t>ハッコウガク</t>
    </rPh>
    <rPh sb="48" eb="51">
      <t>ショウカンガク</t>
    </rPh>
    <rPh sb="52" eb="53">
      <t>コ</t>
    </rPh>
    <rPh sb="59" eb="61">
      <t>ハッコウ</t>
    </rPh>
    <rPh sb="61" eb="62">
      <t>ガク</t>
    </rPh>
    <rPh sb="63" eb="65">
      <t>ヨクセイ</t>
    </rPh>
    <rPh sb="76" eb="78">
      <t>ゲンショウ</t>
    </rPh>
    <rPh sb="84" eb="91">
      <t>ジッシツコウサイヒヒリツ</t>
    </rPh>
    <rPh sb="92" eb="94">
      <t>ゲンショウ</t>
    </rPh>
    <rPh sb="97" eb="99">
      <t>ミコ</t>
    </rPh>
    <rPh sb="103" eb="106">
      <t>コンゴヒカ</t>
    </rPh>
    <rPh sb="110" eb="112">
      <t>ケンセツ</t>
    </rPh>
    <rPh sb="112" eb="114">
      <t>ジギョウ</t>
    </rPh>
    <rPh sb="115" eb="116">
      <t>タイ</t>
    </rPh>
    <rPh sb="118" eb="121">
      <t>チホウサイ</t>
    </rPh>
    <rPh sb="122" eb="123">
      <t>ヒ</t>
    </rPh>
    <rPh sb="124" eb="125">
      <t>ツヅ</t>
    </rPh>
    <rPh sb="126" eb="128">
      <t>ハッコウ</t>
    </rPh>
    <rPh sb="132" eb="134">
      <t>ヨテイ</t>
    </rPh>
    <rPh sb="138" eb="143">
      <t>ショウライフタンガク</t>
    </rPh>
    <rPh sb="144" eb="146">
      <t>キュウゲキ</t>
    </rPh>
    <rPh sb="147" eb="149">
      <t>ジョウショウ</t>
    </rPh>
    <rPh sb="155" eb="158">
      <t>ハッコウガク</t>
    </rPh>
    <rPh sb="159" eb="161">
      <t>ヨクセイ</t>
    </rPh>
    <rPh sb="162" eb="163">
      <t>ツト</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</si>
</sst>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7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7" fillId="6" borderId="0" xfId="6" applyFill="1" applyAlignment="1" applyProtection="1">
      <alignment vertical="center"/>
      <protection hidden="1"/>
    </xf>
    <xf numFmtId="0" fontId="1" fillId="0" borderId="0" xfId="16" applyFont="1">
      <alignment vertical="center"/>
    </xf>
    <xf numFmtId="0" fontId="17"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5" fillId="0" borderId="4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5"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0" fontId="40" fillId="0" borderId="0" xfId="20" applyFont="1">
      <alignment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9" xfId="8" applyFont="1" applyBorder="1" applyAlignment="1">
      <alignment horizontal="center" vertical="center"/>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68" xfId="8" applyFont="1" applyBorder="1" applyAlignment="1">
      <alignment horizontal="center" vertical="center"/>
    </xf>
    <xf numFmtId="0" fontId="21" fillId="0" borderId="40"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37" xfId="8" applyFont="1" applyBorder="1" applyAlignment="1">
      <alignment horizontal="center" vertical="center"/>
    </xf>
    <xf numFmtId="0" fontId="21" fillId="0" borderId="69" xfId="8" applyFont="1" applyBorder="1" applyAlignment="1">
      <alignment horizontal="center"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24" xfId="8" applyFont="1" applyBorder="1" applyAlignment="1">
      <alignment horizontal="center" vertical="center"/>
    </xf>
    <xf numFmtId="0" fontId="21" fillId="0" borderId="56" xfId="8" applyFont="1" applyBorder="1" applyAlignment="1">
      <alignment horizontal="center" vertical="center"/>
    </xf>
    <xf numFmtId="0" fontId="21" fillId="0" borderId="66" xfId="8" applyFont="1" applyBorder="1" applyAlignment="1">
      <alignment horizontal="center" vertical="center"/>
    </xf>
    <xf numFmtId="0" fontId="21" fillId="0" borderId="67" xfId="8" applyFont="1" applyBorder="1" applyAlignment="1">
      <alignment horizontal="center" vertical="center"/>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3" xfId="8" applyFont="1" applyBorder="1" applyAlignment="1">
      <alignment horizontal="center" vertical="center"/>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7" xfId="8" applyFont="1" applyBorder="1" applyAlignment="1">
      <alignment horizontal="left" vertical="center"/>
    </xf>
    <xf numFmtId="0" fontId="21" fillId="0" borderId="0" xfId="8" applyFont="1" applyAlignment="1">
      <alignment horizontal="left" vertical="center"/>
    </xf>
    <xf numFmtId="0" fontId="21" fillId="0" borderId="66" xfId="8" applyFont="1" applyBorder="1" applyAlignment="1">
      <alignment horizontal="left" vertical="center"/>
    </xf>
    <xf numFmtId="0" fontId="21" fillId="0" borderId="14" xfId="8" applyFont="1" applyBorder="1" applyAlignment="1">
      <alignment horizontal="center" vertical="center"/>
    </xf>
    <xf numFmtId="0" fontId="21" fillId="0" borderId="51" xfId="8" applyFont="1" applyBorder="1" applyAlignment="1">
      <alignment horizontal="center" vertical="center"/>
    </xf>
    <xf numFmtId="0" fontId="21" fillId="0" borderId="15" xfId="8" applyFont="1" applyBorder="1" applyAlignment="1">
      <alignment horizontal="center" vertical="center"/>
    </xf>
    <xf numFmtId="0" fontId="21" fillId="0" borderId="52" xfId="8" applyFont="1" applyBorder="1" applyAlignment="1">
      <alignment horizontal="center" vertical="center"/>
    </xf>
    <xf numFmtId="0" fontId="21" fillId="0" borderId="70" xfId="8" applyFont="1" applyBorder="1" applyAlignment="1">
      <alignment horizontal="center" vertical="center"/>
    </xf>
    <xf numFmtId="0" fontId="21" fillId="0" borderId="71" xfId="8" applyFont="1" applyBorder="1" applyAlignment="1">
      <alignment horizontal="center" vertical="center"/>
    </xf>
    <xf numFmtId="0" fontId="21" fillId="0" borderId="41" xfId="8" applyFont="1" applyBorder="1" applyAlignment="1">
      <alignment horizontal="center" vertical="center"/>
    </xf>
    <xf numFmtId="0" fontId="21" fillId="0" borderId="16"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0" fontId="21" fillId="0" borderId="11" xfId="8" applyFont="1" applyBorder="1" applyAlignment="1">
      <alignment horizontal="center" vertical="center"/>
    </xf>
    <xf numFmtId="0" fontId="21" fillId="0" borderId="12"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0" xfId="8" applyNumberFormat="1" applyFont="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0" xfId="8" applyFont="1" applyBorder="1">
      <alignment vertical="center"/>
    </xf>
    <xf numFmtId="0" fontId="21" fillId="0" borderId="31" xfId="8" applyFont="1" applyBorder="1">
      <alignment vertical="center"/>
    </xf>
    <xf numFmtId="0" fontId="21" fillId="0" borderId="42"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77"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39" xfId="8" applyFont="1" applyBorder="1">
      <alignment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41" xfId="8" applyFont="1" applyBorder="1">
      <alignment vertical="center"/>
    </xf>
    <xf numFmtId="0" fontId="25" fillId="0" borderId="31" xfId="8" applyFont="1" applyBorder="1">
      <alignment vertical="center"/>
    </xf>
    <xf numFmtId="0" fontId="25" fillId="0" borderId="42" xfId="8" applyFont="1" applyBorder="1">
      <alignment vertical="center"/>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1" fillId="0" borderId="42"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78" fontId="21" fillId="0" borderId="8" xfId="8" applyNumberFormat="1" applyFont="1" applyBorder="1" applyAlignment="1">
      <alignment horizontal="right"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8"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4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8" fillId="0" borderId="31" xfId="8" applyFont="1" applyBorder="1">
      <alignment vertical="center"/>
    </xf>
    <xf numFmtId="0" fontId="28" fillId="0" borderId="42" xfId="8" applyFont="1" applyBorder="1">
      <alignmen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49" fontId="21" fillId="0" borderId="0" xfId="8" applyNumberFormat="1" applyFont="1" applyAlignment="1">
      <alignment horizontal="lef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0" fontId="21" fillId="0" borderId="1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1" fillId="0" borderId="0" xfId="8" applyFont="1" applyAlignment="1">
      <alignment horizontal="center" vertical="center" shrinkToFit="1"/>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pplyProtection="1">
      <alignment horizontal="center" vertical="center" shrinkToFit="1"/>
      <protection hidden="1"/>
    </xf>
    <xf numFmtId="0" fontId="21" fillId="0" borderId="0" xfId="8" applyFont="1">
      <alignment vertical="center"/>
    </xf>
    <xf numFmtId="0" fontId="21" fillId="0" borderId="0" xfId="10">
      <alignment vertical="center"/>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0" fontId="21" fillId="0" borderId="34" xfId="11" applyFont="1" applyBorder="1" applyAlignment="1">
      <alignment horizontal="center" vertical="center"/>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12"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38" xfId="11" applyNumberFormat="1" applyFont="1" applyBorder="1" applyAlignment="1">
      <alignment horizontal="right" vertical="center" shrinkToFit="1"/>
    </xf>
    <xf numFmtId="178" fontId="21" fillId="0" borderId="87"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81" fontId="21" fillId="0" borderId="8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8"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38" xfId="11" applyNumberFormat="1" applyFont="1" applyBorder="1" applyAlignment="1">
      <alignment horizontal="right"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65" xfId="11" applyNumberFormat="1" applyFont="1" applyBorder="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78" fontId="21" fillId="0" borderId="84" xfId="11" applyNumberFormat="1" applyFon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1" fillId="0" borderId="38" xfId="11" applyBorder="1" applyAlignment="1">
      <alignment horizontal="right" vertical="center" shrinkToFit="1"/>
    </xf>
    <xf numFmtId="181" fontId="21" fillId="0" borderId="41" xfId="11" applyNumberFormat="1" applyFont="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181" fontId="21" fillId="0" borderId="65" xfId="11" applyNumberFormat="1" applyFont="1" applyBorder="1" applyAlignment="1">
      <alignment horizontal="right" vertical="center" shrinkToFit="1"/>
    </xf>
    <xf numFmtId="181"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1"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178" fontId="21" fillId="0" borderId="37" xfId="11" applyNumberFormat="1" applyFont="1" applyBorder="1" applyAlignment="1">
      <alignment horizontal="right" vertical="center" shrinkToFit="1"/>
    </xf>
    <xf numFmtId="178" fontId="21" fillId="0" borderId="56" xfId="11" applyNumberFormat="1" applyFont="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91"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6" borderId="75" xfId="12" applyFont="1" applyFill="1" applyBorder="1" applyAlignment="1">
      <alignment horizontal="left" vertical="center"/>
    </xf>
    <xf numFmtId="0" fontId="35" fillId="6" borderId="75" xfId="12" applyFont="1" applyFill="1" applyBorder="1">
      <alignment vertical="center"/>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36" xfId="12" applyFont="1" applyFill="1" applyBorder="1" applyAlignment="1" applyProtection="1">
      <alignment horizontal="center" vertical="center" wrapText="1"/>
      <protection locked="0"/>
    </xf>
    <xf numFmtId="0" fontId="35" fillId="7" borderId="9"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4" xfId="15" applyFont="1" applyBorder="1" applyAlignment="1" applyProtection="1">
      <alignment horizontal="lef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9" xfId="15" applyFont="1" applyBorder="1" applyAlignment="1" applyProtection="1">
      <alignment horizontal="left" vertical="center" shrinkToFit="1"/>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29"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6" borderId="8" xfId="12" applyFont="1" applyFill="1" applyBorder="1" applyAlignment="1">
      <alignment horizontal="left" vertical="center"/>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177" fontId="35" fillId="0" borderId="116" xfId="12"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187" fontId="35" fillId="8" borderId="134"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0" fontId="35" fillId="7" borderId="64" xfId="12" applyFont="1" applyFill="1" applyBorder="1" applyAlignment="1" applyProtection="1">
      <alignment horizontal="center" vertical="center" wrapText="1"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39"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2"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0" xfId="12" applyFont="1" applyFill="1" applyBorder="1" applyAlignment="1">
      <alignment horizontal="center" vertical="center"/>
    </xf>
    <xf numFmtId="0" fontId="35" fillId="6" borderId="34" xfId="12" applyFont="1" applyFill="1" applyBorder="1" applyAlignment="1">
      <alignment horizontal="center" vertical="center"/>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65"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38" xfId="12" applyFont="1" applyFill="1" applyBorder="1" applyAlignment="1">
      <alignment horizontal="left" vertical="center"/>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56" xfId="12" applyFont="1" applyFill="1" applyBorder="1">
      <alignment vertical="center"/>
    </xf>
    <xf numFmtId="0" fontId="35" fillId="6" borderId="40" xfId="12" applyFont="1" applyFill="1" applyBorder="1">
      <alignment vertical="center"/>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0" fontId="35" fillId="6" borderId="37" xfId="12" applyFont="1" applyFill="1" applyBorder="1">
      <alignment vertical="center"/>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0" fontId="35" fillId="6" borderId="31" xfId="12" applyFont="1" applyFill="1" applyBorder="1" applyAlignment="1">
      <alignment horizontal="center" vertical="center" wrapText="1"/>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161"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177" fontId="35" fillId="6" borderId="37" xfId="14" applyNumberFormat="1" applyFont="1" applyFill="1" applyBorder="1" applyAlignment="1">
      <alignment horizontal="right" vertical="center" shrinkToFit="1"/>
    </xf>
    <xf numFmtId="0" fontId="37" fillId="6" borderId="42" xfId="12" applyFont="1" applyFill="1" applyBorder="1" applyAlignment="1">
      <alignment horizontal="center" vertical="center"/>
    </xf>
    <xf numFmtId="0" fontId="35" fillId="6" borderId="4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1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187" fontId="35" fillId="6" borderId="129"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81"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45" xfId="12" applyFont="1" applyFill="1" applyBorder="1" applyAlignment="1">
      <alignment horizontal="center" vertical="center"/>
    </xf>
    <xf numFmtId="0" fontId="35" fillId="6" borderId="72" xfId="12" applyFont="1" applyFill="1" applyBorder="1">
      <alignment vertical="center"/>
    </xf>
    <xf numFmtId="0" fontId="35" fillId="6" borderId="70"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51" xfId="14" applyNumberFormat="1" applyFont="1" applyFill="1" applyBorder="1" applyAlignment="1">
      <alignment horizontal="right" vertical="center" shrinkToFit="1"/>
    </xf>
    <xf numFmtId="0" fontId="35" fillId="6" borderId="26" xfId="12" applyFont="1" applyFill="1" applyBorder="1" applyAlignment="1">
      <alignment horizontal="center" vertical="center"/>
    </xf>
    <xf numFmtId="0" fontId="35" fillId="6" borderId="1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0" fontId="35" fillId="6" borderId="7" xfId="12" applyFont="1" applyFill="1" applyBorder="1">
      <alignment vertical="center"/>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34" xfId="17" applyNumberFormat="1" applyFont="1" applyFill="1" applyBorder="1" applyAlignment="1">
      <alignment horizontal="center" vertical="center"/>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79" fontId="1" fillId="0" borderId="0" xfId="17" applyNumberFormat="1" applyFont="1" applyAlignment="1">
      <alignment horizontal="center" vertical="center" wrapText="1"/>
    </xf>
    <xf numFmtId="178" fontId="17" fillId="0" borderId="0" xfId="16" applyNumberFormat="1" applyAlignment="1">
      <alignment horizontal="center" vertical="center"/>
    </xf>
    <xf numFmtId="179" fontId="1" fillId="6" borderId="0" xfId="17" applyNumberFormat="1" applyFont="1" applyFill="1" applyAlignment="1">
      <alignment horizontal="center" vertical="center" wrapText="1"/>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E9111EF9-2F5F-4E6B-B6C2-E41AEFFE5215}"/>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118252</c:v>
                </c:pt>
                <c:pt idx="1">
                  <c:v>200194</c:v>
                </c:pt>
                <c:pt idx="2">
                  <c:v>196914</c:v>
                </c:pt>
                <c:pt idx="3">
                  <c:v>204757</c:v>
                </c:pt>
                <c:pt idx="4">
                  <c:v>194971</c:v>
                </c:pt>
              </c:numCache>
            </c:numRef>
          </c:val>
          <c:smooth val="0"/>
          <c:extLst>
            <c:ext xmlns:c16="http://schemas.microsoft.com/office/drawing/2014/chart" uri="{C3380CC4-5D6E-409C-BE32-E72D297353CC}">
              <c16:uniqueId val="{00000000-B086-49D7-B195-F63C84995FD8}"/>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63078</c:v>
                </c:pt>
                <c:pt idx="1">
                  <c:v>92445</c:v>
                </c:pt>
                <c:pt idx="2">
                  <c:v>58213</c:v>
                </c:pt>
                <c:pt idx="3">
                  <c:v>84784</c:v>
                </c:pt>
                <c:pt idx="4">
                  <c:v>73526</c:v>
                </c:pt>
              </c:numCache>
            </c:numRef>
          </c:val>
          <c:smooth val="0"/>
          <c:extLst>
            <c:ext xmlns:c16="http://schemas.microsoft.com/office/drawing/2014/chart" uri="{C3380CC4-5D6E-409C-BE32-E72D297353CC}">
              <c16:uniqueId val="{00000001-B086-49D7-B195-F63C84995FD8}"/>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3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6.84</c:v>
                </c:pt>
                <c:pt idx="1">
                  <c:v>6.6</c:v>
                </c:pt>
                <c:pt idx="2">
                  <c:v>9.7100000000000009</c:v>
                </c:pt>
                <c:pt idx="3">
                  <c:v>9.98</c:v>
                </c:pt>
                <c:pt idx="4">
                  <c:v>8.86</c:v>
                </c:pt>
              </c:numCache>
            </c:numRef>
          </c:val>
          <c:extLst>
            <c:ext xmlns:c16="http://schemas.microsoft.com/office/drawing/2014/chart" uri="{C3380CC4-5D6E-409C-BE32-E72D297353CC}">
              <c16:uniqueId val="{00000000-68F7-4D3A-B893-362DE84A0A4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22.9</c:v>
                </c:pt>
                <c:pt idx="1">
                  <c:v>23.7</c:v>
                </c:pt>
                <c:pt idx="2">
                  <c:v>28.14</c:v>
                </c:pt>
                <c:pt idx="3">
                  <c:v>33.53</c:v>
                </c:pt>
                <c:pt idx="4">
                  <c:v>33.72</c:v>
                </c:pt>
              </c:numCache>
            </c:numRef>
          </c:val>
          <c:extLst>
            <c:ext xmlns:c16="http://schemas.microsoft.com/office/drawing/2014/chart" uri="{C3380CC4-5D6E-409C-BE32-E72D297353CC}">
              <c16:uniqueId val="{00000001-68F7-4D3A-B893-362DE84A0A47}"/>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2.04</c:v>
                </c:pt>
                <c:pt idx="1">
                  <c:v>2.4500000000000002</c:v>
                </c:pt>
                <c:pt idx="2">
                  <c:v>9.35</c:v>
                </c:pt>
                <c:pt idx="3">
                  <c:v>4.4400000000000004</c:v>
                </c:pt>
                <c:pt idx="4">
                  <c:v>-1.06</c:v>
                </c:pt>
              </c:numCache>
            </c:numRef>
          </c:val>
          <c:smooth val="0"/>
          <c:extLst>
            <c:ext xmlns:c16="http://schemas.microsoft.com/office/drawing/2014/chart" uri="{C3380CC4-5D6E-409C-BE32-E72D297353CC}">
              <c16:uniqueId val="{00000002-68F7-4D3A-B893-362DE84A0A47}"/>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0FB1-4A00-A271-CA6AF0005058}"/>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0FB1-4A00-A271-CA6AF0005058}"/>
            </c:ext>
          </c:extLst>
        </c:ser>
        <c:ser>
          <c:idx val="2"/>
          <c:order val="2"/>
          <c:tx>
            <c:strRef>
              <c:f>データシート!$A$29</c:f>
              <c:strCache>
                <c:ptCount val="1"/>
                <c:pt idx="0">
                  <c:v>後期高齢者医療特別会計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0.04</c:v>
                </c:pt>
                <c:pt idx="2">
                  <c:v>#N/A</c:v>
                </c:pt>
                <c:pt idx="3">
                  <c:v>0.06</c:v>
                </c:pt>
                <c:pt idx="4">
                  <c:v>#N/A</c:v>
                </c:pt>
                <c:pt idx="5">
                  <c:v>0.06</c:v>
                </c:pt>
                <c:pt idx="6">
                  <c:v>#N/A</c:v>
                </c:pt>
                <c:pt idx="7">
                  <c:v>0.08</c:v>
                </c:pt>
                <c:pt idx="8">
                  <c:v>#N/A</c:v>
                </c:pt>
                <c:pt idx="9">
                  <c:v>0.05</c:v>
                </c:pt>
              </c:numCache>
            </c:numRef>
          </c:val>
          <c:extLst>
            <c:ext xmlns:c16="http://schemas.microsoft.com/office/drawing/2014/chart" uri="{C3380CC4-5D6E-409C-BE32-E72D297353CC}">
              <c16:uniqueId val="{00000002-0FB1-4A00-A271-CA6AF0005058}"/>
            </c:ext>
          </c:extLst>
        </c:ser>
        <c:ser>
          <c:idx val="3"/>
          <c:order val="3"/>
          <c:tx>
            <c:strRef>
              <c:f>データシート!$A$30</c:f>
              <c:strCache>
                <c:ptCount val="1"/>
                <c:pt idx="0">
                  <c:v>簡易水道特別会計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0.2</c:v>
                </c:pt>
                <c:pt idx="2">
                  <c:v>#N/A</c:v>
                </c:pt>
                <c:pt idx="3">
                  <c:v>0.3</c:v>
                </c:pt>
                <c:pt idx="4">
                  <c:v>#N/A</c:v>
                </c:pt>
                <c:pt idx="5">
                  <c:v>0.19</c:v>
                </c:pt>
                <c:pt idx="6">
                  <c:v>#N/A</c:v>
                </c:pt>
                <c:pt idx="7">
                  <c:v>0.27</c:v>
                </c:pt>
                <c:pt idx="8">
                  <c:v>#N/A</c:v>
                </c:pt>
                <c:pt idx="9">
                  <c:v>0.08</c:v>
                </c:pt>
              </c:numCache>
            </c:numRef>
          </c:val>
          <c:extLst>
            <c:ext xmlns:c16="http://schemas.microsoft.com/office/drawing/2014/chart" uri="{C3380CC4-5D6E-409C-BE32-E72D297353CC}">
              <c16:uniqueId val="{00000003-0FB1-4A00-A271-CA6AF0005058}"/>
            </c:ext>
          </c:extLst>
        </c:ser>
        <c:ser>
          <c:idx val="4"/>
          <c:order val="4"/>
          <c:tx>
            <c:strRef>
              <c:f>データシート!$A$31</c:f>
              <c:strCache>
                <c:ptCount val="1"/>
                <c:pt idx="0">
                  <c:v>農業集落排水事業特別会計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0.24</c:v>
                </c:pt>
                <c:pt idx="2">
                  <c:v>#N/A</c:v>
                </c:pt>
                <c:pt idx="3">
                  <c:v>0.15</c:v>
                </c:pt>
                <c:pt idx="4">
                  <c:v>#N/A</c:v>
                </c:pt>
                <c:pt idx="5">
                  <c:v>0.11</c:v>
                </c:pt>
                <c:pt idx="6">
                  <c:v>#N/A</c:v>
                </c:pt>
                <c:pt idx="7">
                  <c:v>0.26</c:v>
                </c:pt>
                <c:pt idx="8">
                  <c:v>#N/A</c:v>
                </c:pt>
                <c:pt idx="9">
                  <c:v>0.38</c:v>
                </c:pt>
              </c:numCache>
            </c:numRef>
          </c:val>
          <c:extLst>
            <c:ext xmlns:c16="http://schemas.microsoft.com/office/drawing/2014/chart" uri="{C3380CC4-5D6E-409C-BE32-E72D297353CC}">
              <c16:uniqueId val="{00000004-0FB1-4A00-A271-CA6AF0005058}"/>
            </c:ext>
          </c:extLst>
        </c:ser>
        <c:ser>
          <c:idx val="5"/>
          <c:order val="5"/>
          <c:tx>
            <c:strRef>
              <c:f>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0.26</c:v>
                </c:pt>
                <c:pt idx="2">
                  <c:v>#N/A</c:v>
                </c:pt>
                <c:pt idx="3">
                  <c:v>0.21</c:v>
                </c:pt>
                <c:pt idx="4">
                  <c:v>#N/A</c:v>
                </c:pt>
                <c:pt idx="5">
                  <c:v>0.42</c:v>
                </c:pt>
                <c:pt idx="6">
                  <c:v>#N/A</c:v>
                </c:pt>
                <c:pt idx="7">
                  <c:v>0.47</c:v>
                </c:pt>
                <c:pt idx="8">
                  <c:v>#N/A</c:v>
                </c:pt>
                <c:pt idx="9">
                  <c:v>0.56999999999999995</c:v>
                </c:pt>
              </c:numCache>
            </c:numRef>
          </c:val>
          <c:extLst>
            <c:ext xmlns:c16="http://schemas.microsoft.com/office/drawing/2014/chart" uri="{C3380CC4-5D6E-409C-BE32-E72D297353CC}">
              <c16:uniqueId val="{00000005-0FB1-4A00-A271-CA6AF0005058}"/>
            </c:ext>
          </c:extLst>
        </c:ser>
        <c:ser>
          <c:idx val="6"/>
          <c:order val="6"/>
          <c:tx>
            <c:strRef>
              <c:f>データシート!$A$33</c:f>
              <c:strCache>
                <c:ptCount val="1"/>
                <c:pt idx="0">
                  <c:v>下水道事業特別会計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0.28999999999999998</c:v>
                </c:pt>
                <c:pt idx="2">
                  <c:v>#N/A</c:v>
                </c:pt>
                <c:pt idx="3">
                  <c:v>0.28000000000000003</c:v>
                </c:pt>
                <c:pt idx="4">
                  <c:v>#N/A</c:v>
                </c:pt>
                <c:pt idx="5">
                  <c:v>0.41</c:v>
                </c:pt>
                <c:pt idx="6">
                  <c:v>#N/A</c:v>
                </c:pt>
                <c:pt idx="7">
                  <c:v>0.79</c:v>
                </c:pt>
                <c:pt idx="8">
                  <c:v>#N/A</c:v>
                </c:pt>
                <c:pt idx="9">
                  <c:v>0.57999999999999996</c:v>
                </c:pt>
              </c:numCache>
            </c:numRef>
          </c:val>
          <c:extLst>
            <c:ext xmlns:c16="http://schemas.microsoft.com/office/drawing/2014/chart" uri="{C3380CC4-5D6E-409C-BE32-E72D297353CC}">
              <c16:uniqueId val="{00000006-0FB1-4A00-A271-CA6AF0005058}"/>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2.64</c:v>
                </c:pt>
                <c:pt idx="2">
                  <c:v>#N/A</c:v>
                </c:pt>
                <c:pt idx="3">
                  <c:v>0.85</c:v>
                </c:pt>
                <c:pt idx="4">
                  <c:v>#N/A</c:v>
                </c:pt>
                <c:pt idx="5">
                  <c:v>1.1100000000000001</c:v>
                </c:pt>
                <c:pt idx="6">
                  <c:v>#N/A</c:v>
                </c:pt>
                <c:pt idx="7">
                  <c:v>2.5099999999999998</c:v>
                </c:pt>
                <c:pt idx="8">
                  <c:v>#N/A</c:v>
                </c:pt>
                <c:pt idx="9">
                  <c:v>3.74</c:v>
                </c:pt>
              </c:numCache>
            </c:numRef>
          </c:val>
          <c:extLst>
            <c:ext xmlns:c16="http://schemas.microsoft.com/office/drawing/2014/chart" uri="{C3380CC4-5D6E-409C-BE32-E72D297353CC}">
              <c16:uniqueId val="{00000007-0FB1-4A00-A271-CA6AF0005058}"/>
            </c:ext>
          </c:extLst>
        </c:ser>
        <c:ser>
          <c:idx val="8"/>
          <c:order val="8"/>
          <c:tx>
            <c:strRef>
              <c:f>データシート!$A$35</c:f>
              <c:strCache>
                <c:ptCount val="1"/>
                <c:pt idx="0">
                  <c:v>病院事業会計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3.67</c:v>
                </c:pt>
                <c:pt idx="2">
                  <c:v>#N/A</c:v>
                </c:pt>
                <c:pt idx="3">
                  <c:v>3.99</c:v>
                </c:pt>
                <c:pt idx="4">
                  <c:v>#N/A</c:v>
                </c:pt>
                <c:pt idx="5">
                  <c:v>4.68</c:v>
                </c:pt>
                <c:pt idx="6">
                  <c:v>#N/A</c:v>
                </c:pt>
                <c:pt idx="7">
                  <c:v>5.22</c:v>
                </c:pt>
                <c:pt idx="8">
                  <c:v>#N/A</c:v>
                </c:pt>
                <c:pt idx="9">
                  <c:v>5.58</c:v>
                </c:pt>
              </c:numCache>
            </c:numRef>
          </c:val>
          <c:extLst>
            <c:ext xmlns:c16="http://schemas.microsoft.com/office/drawing/2014/chart" uri="{C3380CC4-5D6E-409C-BE32-E72D297353CC}">
              <c16:uniqueId val="{00000008-0FB1-4A00-A271-CA6AF0005058}"/>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6.84</c:v>
                </c:pt>
                <c:pt idx="2">
                  <c:v>#N/A</c:v>
                </c:pt>
                <c:pt idx="3">
                  <c:v>6.59</c:v>
                </c:pt>
                <c:pt idx="4">
                  <c:v>#N/A</c:v>
                </c:pt>
                <c:pt idx="5">
                  <c:v>9.7100000000000009</c:v>
                </c:pt>
                <c:pt idx="6">
                  <c:v>#N/A</c:v>
                </c:pt>
                <c:pt idx="7">
                  <c:v>9.9700000000000006</c:v>
                </c:pt>
                <c:pt idx="8">
                  <c:v>#N/A</c:v>
                </c:pt>
                <c:pt idx="9">
                  <c:v>8.85</c:v>
                </c:pt>
              </c:numCache>
            </c:numRef>
          </c:val>
          <c:extLst>
            <c:ext xmlns:c16="http://schemas.microsoft.com/office/drawing/2014/chart" uri="{C3380CC4-5D6E-409C-BE32-E72D297353CC}">
              <c16:uniqueId val="{00000009-0FB1-4A00-A271-CA6AF0005058}"/>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815</c:v>
                </c:pt>
                <c:pt idx="5">
                  <c:v>846</c:v>
                </c:pt>
                <c:pt idx="8">
                  <c:v>866</c:v>
                </c:pt>
                <c:pt idx="11">
                  <c:v>883</c:v>
                </c:pt>
                <c:pt idx="14">
                  <c:v>868</c:v>
                </c:pt>
              </c:numCache>
            </c:numRef>
          </c:val>
          <c:extLst>
            <c:ext xmlns:c16="http://schemas.microsoft.com/office/drawing/2014/chart" uri="{C3380CC4-5D6E-409C-BE32-E72D297353CC}">
              <c16:uniqueId val="{00000000-17B5-4410-9EFC-AEB6E9F35A9C}"/>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17B5-4410-9EFC-AEB6E9F35A9C}"/>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85</c:v>
                </c:pt>
                <c:pt idx="3">
                  <c:v>89</c:v>
                </c:pt>
                <c:pt idx="6">
                  <c:v>85</c:v>
                </c:pt>
                <c:pt idx="9">
                  <c:v>84</c:v>
                </c:pt>
                <c:pt idx="12">
                  <c:v>84</c:v>
                </c:pt>
              </c:numCache>
            </c:numRef>
          </c:val>
          <c:extLst>
            <c:ext xmlns:c16="http://schemas.microsoft.com/office/drawing/2014/chart" uri="{C3380CC4-5D6E-409C-BE32-E72D297353CC}">
              <c16:uniqueId val="{00000002-17B5-4410-9EFC-AEB6E9F35A9C}"/>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73</c:v>
                </c:pt>
                <c:pt idx="3">
                  <c:v>71</c:v>
                </c:pt>
                <c:pt idx="6">
                  <c:v>78</c:v>
                </c:pt>
                <c:pt idx="9">
                  <c:v>77</c:v>
                </c:pt>
                <c:pt idx="12">
                  <c:v>64</c:v>
                </c:pt>
              </c:numCache>
            </c:numRef>
          </c:val>
          <c:extLst>
            <c:ext xmlns:c16="http://schemas.microsoft.com/office/drawing/2014/chart" uri="{C3380CC4-5D6E-409C-BE32-E72D297353CC}">
              <c16:uniqueId val="{00000003-17B5-4410-9EFC-AEB6E9F35A9C}"/>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463</c:v>
                </c:pt>
                <c:pt idx="3">
                  <c:v>481</c:v>
                </c:pt>
                <c:pt idx="6">
                  <c:v>477</c:v>
                </c:pt>
                <c:pt idx="9">
                  <c:v>478</c:v>
                </c:pt>
                <c:pt idx="12">
                  <c:v>496</c:v>
                </c:pt>
              </c:numCache>
            </c:numRef>
          </c:val>
          <c:extLst>
            <c:ext xmlns:c16="http://schemas.microsoft.com/office/drawing/2014/chart" uri="{C3380CC4-5D6E-409C-BE32-E72D297353CC}">
              <c16:uniqueId val="{00000004-17B5-4410-9EFC-AEB6E9F35A9C}"/>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17B5-4410-9EFC-AEB6E9F35A9C}"/>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17B5-4410-9EFC-AEB6E9F35A9C}"/>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582</c:v>
                </c:pt>
                <c:pt idx="3">
                  <c:v>628</c:v>
                </c:pt>
                <c:pt idx="6">
                  <c:v>667</c:v>
                </c:pt>
                <c:pt idx="9">
                  <c:v>716</c:v>
                </c:pt>
                <c:pt idx="12">
                  <c:v>718</c:v>
                </c:pt>
              </c:numCache>
            </c:numRef>
          </c:val>
          <c:extLst>
            <c:ext xmlns:c16="http://schemas.microsoft.com/office/drawing/2014/chart" uri="{C3380CC4-5D6E-409C-BE32-E72D297353CC}">
              <c16:uniqueId val="{00000007-17B5-4410-9EFC-AEB6E9F35A9C}"/>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388</c:v>
                </c:pt>
                <c:pt idx="2">
                  <c:v>#N/A</c:v>
                </c:pt>
                <c:pt idx="3">
                  <c:v>#N/A</c:v>
                </c:pt>
                <c:pt idx="4">
                  <c:v>423</c:v>
                </c:pt>
                <c:pt idx="5">
                  <c:v>#N/A</c:v>
                </c:pt>
                <c:pt idx="6">
                  <c:v>#N/A</c:v>
                </c:pt>
                <c:pt idx="7">
                  <c:v>441</c:v>
                </c:pt>
                <c:pt idx="8">
                  <c:v>#N/A</c:v>
                </c:pt>
                <c:pt idx="9">
                  <c:v>#N/A</c:v>
                </c:pt>
                <c:pt idx="10">
                  <c:v>472</c:v>
                </c:pt>
                <c:pt idx="11">
                  <c:v>#N/A</c:v>
                </c:pt>
                <c:pt idx="12">
                  <c:v>#N/A</c:v>
                </c:pt>
                <c:pt idx="13">
                  <c:v>494</c:v>
                </c:pt>
                <c:pt idx="14">
                  <c:v>#N/A</c:v>
                </c:pt>
              </c:numCache>
            </c:numRef>
          </c:val>
          <c:smooth val="0"/>
          <c:extLst>
            <c:ext xmlns:c16="http://schemas.microsoft.com/office/drawing/2014/chart" uri="{C3380CC4-5D6E-409C-BE32-E72D297353CC}">
              <c16:uniqueId val="{00000008-17B5-4410-9EFC-AEB6E9F35A9C}"/>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7819</c:v>
                </c:pt>
                <c:pt idx="5">
                  <c:v>7642</c:v>
                </c:pt>
                <c:pt idx="8">
                  <c:v>7200</c:v>
                </c:pt>
                <c:pt idx="11">
                  <c:v>6813</c:v>
                </c:pt>
                <c:pt idx="14">
                  <c:v>6369</c:v>
                </c:pt>
              </c:numCache>
            </c:numRef>
          </c:val>
          <c:extLst>
            <c:ext xmlns:c16="http://schemas.microsoft.com/office/drawing/2014/chart" uri="{C3380CC4-5D6E-409C-BE32-E72D297353CC}">
              <c16:uniqueId val="{00000000-9382-4D2A-B84F-6F571B3BCA3C}"/>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666</c:v>
                </c:pt>
                <c:pt idx="5">
                  <c:v>716</c:v>
                </c:pt>
                <c:pt idx="8">
                  <c:v>710</c:v>
                </c:pt>
                <c:pt idx="11">
                  <c:v>567</c:v>
                </c:pt>
                <c:pt idx="14">
                  <c:v>446</c:v>
                </c:pt>
              </c:numCache>
            </c:numRef>
          </c:val>
          <c:extLst>
            <c:ext xmlns:c16="http://schemas.microsoft.com/office/drawing/2014/chart" uri="{C3380CC4-5D6E-409C-BE32-E72D297353CC}">
              <c16:uniqueId val="{00000001-9382-4D2A-B84F-6F571B3BCA3C}"/>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1726</c:v>
                </c:pt>
                <c:pt idx="5">
                  <c:v>1887</c:v>
                </c:pt>
                <c:pt idx="8">
                  <c:v>2427</c:v>
                </c:pt>
                <c:pt idx="11">
                  <c:v>2621</c:v>
                </c:pt>
                <c:pt idx="14">
                  <c:v>2642</c:v>
                </c:pt>
              </c:numCache>
            </c:numRef>
          </c:val>
          <c:extLst>
            <c:ext xmlns:c16="http://schemas.microsoft.com/office/drawing/2014/chart" uri="{C3380CC4-5D6E-409C-BE32-E72D297353CC}">
              <c16:uniqueId val="{00000002-9382-4D2A-B84F-6F571B3BCA3C}"/>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9382-4D2A-B84F-6F571B3BCA3C}"/>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9382-4D2A-B84F-6F571B3BCA3C}"/>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9382-4D2A-B84F-6F571B3BCA3C}"/>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735</c:v>
                </c:pt>
                <c:pt idx="3">
                  <c:v>707</c:v>
                </c:pt>
                <c:pt idx="6">
                  <c:v>713</c:v>
                </c:pt>
                <c:pt idx="9">
                  <c:v>668</c:v>
                </c:pt>
                <c:pt idx="12">
                  <c:v>626</c:v>
                </c:pt>
              </c:numCache>
            </c:numRef>
          </c:val>
          <c:extLst>
            <c:ext xmlns:c16="http://schemas.microsoft.com/office/drawing/2014/chart" uri="{C3380CC4-5D6E-409C-BE32-E72D297353CC}">
              <c16:uniqueId val="{00000006-9382-4D2A-B84F-6F571B3BCA3C}"/>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482</c:v>
                </c:pt>
                <c:pt idx="3">
                  <c:v>478</c:v>
                </c:pt>
                <c:pt idx="6">
                  <c:v>438</c:v>
                </c:pt>
                <c:pt idx="9">
                  <c:v>412</c:v>
                </c:pt>
                <c:pt idx="12">
                  <c:v>396</c:v>
                </c:pt>
              </c:numCache>
            </c:numRef>
          </c:val>
          <c:extLst>
            <c:ext xmlns:c16="http://schemas.microsoft.com/office/drawing/2014/chart" uri="{C3380CC4-5D6E-409C-BE32-E72D297353CC}">
              <c16:uniqueId val="{00000007-9382-4D2A-B84F-6F571B3BCA3C}"/>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4408</c:v>
                </c:pt>
                <c:pt idx="3">
                  <c:v>4096</c:v>
                </c:pt>
                <c:pt idx="6">
                  <c:v>3910</c:v>
                </c:pt>
                <c:pt idx="9">
                  <c:v>3597</c:v>
                </c:pt>
                <c:pt idx="12">
                  <c:v>3264</c:v>
                </c:pt>
              </c:numCache>
            </c:numRef>
          </c:val>
          <c:extLst>
            <c:ext xmlns:c16="http://schemas.microsoft.com/office/drawing/2014/chart" uri="{C3380CC4-5D6E-409C-BE32-E72D297353CC}">
              <c16:uniqueId val="{00000008-9382-4D2A-B84F-6F571B3BCA3C}"/>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429</c:v>
                </c:pt>
                <c:pt idx="3">
                  <c:v>306</c:v>
                </c:pt>
                <c:pt idx="6">
                  <c:v>235</c:v>
                </c:pt>
                <c:pt idx="9">
                  <c:v>161</c:v>
                </c:pt>
                <c:pt idx="12">
                  <c:v>84</c:v>
                </c:pt>
              </c:numCache>
            </c:numRef>
          </c:val>
          <c:extLst>
            <c:ext xmlns:c16="http://schemas.microsoft.com/office/drawing/2014/chart" uri="{C3380CC4-5D6E-409C-BE32-E72D297353CC}">
              <c16:uniqueId val="{00000009-9382-4D2A-B84F-6F571B3BCA3C}"/>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6779</c:v>
                </c:pt>
                <c:pt idx="3">
                  <c:v>6734</c:v>
                </c:pt>
                <c:pt idx="6">
                  <c:v>6532</c:v>
                </c:pt>
                <c:pt idx="9">
                  <c:v>6275</c:v>
                </c:pt>
                <c:pt idx="12">
                  <c:v>6022</c:v>
                </c:pt>
              </c:numCache>
            </c:numRef>
          </c:val>
          <c:extLst>
            <c:ext xmlns:c16="http://schemas.microsoft.com/office/drawing/2014/chart" uri="{C3380CC4-5D6E-409C-BE32-E72D297353CC}">
              <c16:uniqueId val="{0000000A-9382-4D2A-B84F-6F571B3BCA3C}"/>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2622</c:v>
                </c:pt>
                <c:pt idx="2">
                  <c:v>#N/A</c:v>
                </c:pt>
                <c:pt idx="3">
                  <c:v>#N/A</c:v>
                </c:pt>
                <c:pt idx="4">
                  <c:v>2076</c:v>
                </c:pt>
                <c:pt idx="5">
                  <c:v>#N/A</c:v>
                </c:pt>
                <c:pt idx="6">
                  <c:v>#N/A</c:v>
                </c:pt>
                <c:pt idx="7">
                  <c:v>1492</c:v>
                </c:pt>
                <c:pt idx="8">
                  <c:v>#N/A</c:v>
                </c:pt>
                <c:pt idx="9">
                  <c:v>#N/A</c:v>
                </c:pt>
                <c:pt idx="10">
                  <c:v>1111</c:v>
                </c:pt>
                <c:pt idx="11">
                  <c:v>#N/A</c:v>
                </c:pt>
                <c:pt idx="12">
                  <c:v>#N/A</c:v>
                </c:pt>
                <c:pt idx="13">
                  <c:v>935</c:v>
                </c:pt>
                <c:pt idx="14">
                  <c:v>#N/A</c:v>
                </c:pt>
              </c:numCache>
            </c:numRef>
          </c:val>
          <c:smooth val="0"/>
          <c:extLst>
            <c:ext xmlns:c16="http://schemas.microsoft.com/office/drawing/2014/chart" uri="{C3380CC4-5D6E-409C-BE32-E72D297353CC}">
              <c16:uniqueId val="{0000000B-9382-4D2A-B84F-6F571B3BCA3C}"/>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1402</c:v>
                </c:pt>
                <c:pt idx="1">
                  <c:v>1619</c:v>
                </c:pt>
                <c:pt idx="2">
                  <c:v>1621</c:v>
                </c:pt>
              </c:numCache>
            </c:numRef>
          </c:val>
          <c:extLst>
            <c:ext xmlns:c16="http://schemas.microsoft.com/office/drawing/2014/chart" uri="{C3380CC4-5D6E-409C-BE32-E72D297353CC}">
              <c16:uniqueId val="{00000000-FC0F-4458-938E-0AB60359ABB3}"/>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79</c:v>
                </c:pt>
                <c:pt idx="1">
                  <c:v>79</c:v>
                </c:pt>
                <c:pt idx="2">
                  <c:v>96</c:v>
                </c:pt>
              </c:numCache>
            </c:numRef>
          </c:val>
          <c:extLst>
            <c:ext xmlns:c16="http://schemas.microsoft.com/office/drawing/2014/chart" uri="{C3380CC4-5D6E-409C-BE32-E72D297353CC}">
              <c16:uniqueId val="{00000001-FC0F-4458-938E-0AB60359ABB3}"/>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832</c:v>
                </c:pt>
                <c:pt idx="1">
                  <c:v>810</c:v>
                </c:pt>
                <c:pt idx="2">
                  <c:v>813</c:v>
                </c:pt>
              </c:numCache>
            </c:numRef>
          </c:val>
          <c:extLst>
            <c:ext xmlns:c16="http://schemas.microsoft.com/office/drawing/2014/chart" uri="{C3380CC4-5D6E-409C-BE32-E72D297353CC}">
              <c16:uniqueId val="{00000002-FC0F-4458-938E-0AB60359ABB3}"/>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{CE51F6AF-EDBA-4C9B-8824-0B47760D3C63}</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0E14-4850-9F0F-6E5B4814473F}"/>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{C1978892-8C78-4A88-88A7-7ACB6CBD0A1D}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0E14-4850-9F0F-6E5B4814473F}"/>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{653991A9-2644-4802-80C8-8CB26BA90883}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0E14-4850-9F0F-6E5B4814473F}"/>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{ED447410-37CD-4377-9D37-CCA3897A3EA4}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0E14-4850-9F0F-6E5B4814473F}"/>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{6DF21678-BABE-4A0F-B2D0-D0F5DB7CFDFC}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0E14-4850-9F0F-6E5B4814473F}"/>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{807E0ACA-C851-4365-99A1-68403C4E2202}</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0E14-4850-9F0F-6E5B4814473F}"/>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{F5B39A78-B566-448F-BB26-F08B7FFBC7A7}</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0E14-4850-9F0F-6E5B4814473F}"/>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{2C0FD83D-33E4-407B-B7EE-7393280E01C8}</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0E14-4850-9F0F-6E5B4814473F}"/>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{E12B34B0-52EE-414C-86DE-29E279C5D117}</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0E14-4850-9F0F-6E5B4814473F}"/>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57.3</c:v>
                </c:pt>
                <c:pt idx="8">
                  <c:v>59.1</c:v>
                </c:pt>
                <c:pt idx="16">
                  <c:v>60.1</c:v>
                </c:pt>
                <c:pt idx="24">
                  <c:v>62.6</c:v>
                </c:pt>
                <c:pt idx="32">
                  <c:v>65.3</c:v>
                </c:pt>
              </c:numCache>
            </c:numRef>
          </c:xVal>
          <c:yVal>
            <c:numRef>
              <c:f>公会計指標分析・財政指標組合せ分析表!$BP$51:$DC$51</c:f>
              <c:numCache>
                <c:formatCode>#,##0.0;"▲ "#,##0.0</c:formatCode>
                <c:ptCount val="40"/>
                <c:pt idx="0">
                  <c:v>72.400000000000006</c:v>
                </c:pt>
                <c:pt idx="8">
                  <c:v>53.3</c:v>
                </c:pt>
                <c:pt idx="16">
                  <c:v>35.700000000000003</c:v>
                </c:pt>
                <c:pt idx="24">
                  <c:v>27.8</c:v>
                </c:pt>
                <c:pt idx="32">
                  <c:v>23.4</c:v>
                </c:pt>
              </c:numCache>
            </c:numRef>
          </c:yVal>
          <c:smooth val="0"/>
          <c:extLst>
            <c:ext xmlns:c16="http://schemas.microsoft.com/office/drawing/2014/chart" uri="{C3380CC4-5D6E-409C-BE32-E72D297353CC}">
              <c16:uniqueId val="{00000009-0E14-4850-9F0F-6E5B4814473F}"/>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{E6F070C0-49CB-4027-A625-802C06EE06CE}</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0E14-4850-9F0F-6E5B4814473F}"/>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{FA3D5615-7790-4218-A3A8-3E6E792740B3}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0E14-4850-9F0F-6E5B4814473F}"/>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{502E3D35-A146-4243-9AC0-ADE641C9682B}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0E14-4850-9F0F-6E5B4814473F}"/>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{28CF88C9-0194-4495-A3F0-EFA2DDF1475B}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0E14-4850-9F0F-6E5B4814473F}"/>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{2D23C113-A9AF-47D4-AED9-3D9E5905A145}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0E14-4850-9F0F-6E5B4814473F}"/>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{8BA7C671-8E0A-4A01-87B3-285F3437BF21}</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0E14-4850-9F0F-6E5B4814473F}"/>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{108D05DC-AD95-4FAC-AB51-AE7BB7FE340B}</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0E14-4850-9F0F-6E5B4814473F}"/>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{7F761F3E-F633-4F86-99F2-BEC6B6BED080}</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0E14-4850-9F0F-6E5B4814473F}"/>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{4B4B4218-161F-4A6F-BFD9-0CB3B25C3A0F}</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0E14-4850-9F0F-6E5B4814473F}"/>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62.8</c:v>
                </c:pt>
                <c:pt idx="8">
                  <c:v>64.400000000000006</c:v>
                </c:pt>
                <c:pt idx="16">
                  <c:v>65.3</c:v>
                </c:pt>
                <c:pt idx="24">
                  <c:v>66.7</c:v>
                </c:pt>
                <c:pt idx="32">
                  <c:v>67.2</c:v>
                </c:pt>
              </c:numCache>
            </c:numRef>
          </c:xVal>
          <c:yVal>
            <c:numRef>
              <c:f>公会計指標分析・財政指標組合せ分析表!$BP$55:$DC$55</c:f>
              <c:numCache>
                <c:formatCode>#,##0.0;"▲ "#,##0.0</c:formatCode>
                <c:ptCount val="40"/>
                <c:pt idx="0">
                  <c:v>43</c:v>
                </c:pt>
                <c:pt idx="8">
                  <c:v>0</c:v>
                </c:pt>
                <c:pt idx="16">
                  <c:v>0</c:v>
                </c:pt>
                <c:pt idx="24">
                  <c:v>0</c:v>
                </c:pt>
                <c:pt idx="32">
                  <c:v>0</c:v>
                </c:pt>
              </c:numCache>
            </c:numRef>
          </c:yVal>
          <c:smooth val="0"/>
          <c:extLst>
            <c:ext xmlns:c16="http://schemas.microsoft.com/office/drawing/2014/chart" uri="{C3380CC4-5D6E-409C-BE32-E72D297353CC}">
              <c16:uniqueId val="{00000013-0E14-4850-9F0F-6E5B4814473F}"/>
            </c:ext>
          </c:extLst>
        </c:ser>
        <c:dLbls>
          <c:showLegendKey val="0"/>
          <c:showVal val="1"/>
          <c:showCatName val="0"/>
          <c:showSerName val="0"/>
          <c:showPercent val="0"/>
          <c:showBubbleSize val="0"/>
        </c:dLbls>
        <c:axId val="46179840"/>
        <c:axId val="46181760"/>
      </c:scatterChart>
      <c:valAx>
        <c:axId val="46179840"/>
        <c:scaling>
          <c:orientation val="maxMin"/>
          <c:max val="68"/>
          <c:min val="56"/>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9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2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{6D0D2BB8-CDF9-4ECC-8212-2B7325899F28}</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3DF3-47E2-BAEA-66A86527B7CC}"/>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{F7124030-C433-4451-9858-F3DD1867AAB1}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3DF3-47E2-BAEA-66A86527B7CC}"/>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{680D7015-0D3D-4D42-B7B4-479A10802FA4}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3DF3-47E2-BAEA-66A86527B7CC}"/>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{292C1664-72C7-44E0-BAD5-E35C7A62F98B}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3DF3-47E2-BAEA-66A86527B7CC}"/>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{706321DB-AD46-4793-929E-8F52D05C9411}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3DF3-47E2-BAEA-66A86527B7CC}"/>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{FDC42E6F-F3DF-4C54-B911-2E3E7690DD5B}</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3DF3-47E2-BAEA-66A86527B7CC}"/>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{CF7491A5-BA5F-414E-91FC-4C160FCACF75}</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3DF3-47E2-BAEA-66A86527B7CC}"/>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{9BEC01AE-0890-4839-B250-63972B894FEA}</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3DF3-47E2-BAEA-66A86527B7CC}"/>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{5FC8B56B-DB7F-4D5F-9669-45281353EAC0}</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3DF3-47E2-BAEA-66A86527B7CC}"/>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10.3</c:v>
                </c:pt>
                <c:pt idx="8">
                  <c:v>10.6</c:v>
                </c:pt>
                <c:pt idx="16">
                  <c:v>10.7</c:v>
                </c:pt>
                <c:pt idx="24">
                  <c:v>11.1</c:v>
                </c:pt>
                <c:pt idx="32">
                  <c:v>11.6</c:v>
                </c:pt>
              </c:numCache>
            </c:numRef>
          </c:xVal>
          <c:yVal>
            <c:numRef>
              <c:f>公会計指標分析・財政指標組合せ分析表!$BP$73:$DC$73</c:f>
              <c:numCache>
                <c:formatCode>#,##0.0;"▲ "#,##0.0</c:formatCode>
                <c:ptCount val="40"/>
                <c:pt idx="0">
                  <c:v>72.400000000000006</c:v>
                </c:pt>
                <c:pt idx="8">
                  <c:v>53.3</c:v>
                </c:pt>
                <c:pt idx="16">
                  <c:v>35.700000000000003</c:v>
                </c:pt>
                <c:pt idx="24">
                  <c:v>27.8</c:v>
                </c:pt>
                <c:pt idx="32">
                  <c:v>23.4</c:v>
                </c:pt>
              </c:numCache>
            </c:numRef>
          </c:yVal>
          <c:smooth val="0"/>
          <c:extLst>
            <c:ext xmlns:c16="http://schemas.microsoft.com/office/drawing/2014/chart" uri="{C3380CC4-5D6E-409C-BE32-E72D297353CC}">
              <c16:uniqueId val="{00000009-3DF3-47E2-BAEA-66A86527B7CC}"/>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{53819BAD-42D7-48DF-87CA-8B39796CB058}</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3DF3-47E2-BAEA-66A86527B7CC}"/>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{4D75CBFE-C77C-4AB0-93DB-06754BA7922A}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3DF3-47E2-BAEA-66A86527B7CC}"/>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{117AB6EA-7365-49B1-AD52-AE1CE1AC4F97}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3DF3-47E2-BAEA-66A86527B7CC}"/>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{BE085F8F-E15B-4E74-A0B1-1CACD5DA6539}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3DF3-47E2-BAEA-66A86527B7CC}"/>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{796A947B-3F62-4CDB-A8EC-D2BC5EFF1D19}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3DF3-47E2-BAEA-66A86527B7CC}"/>
                </c:ext>
              </c:extLst>
            </c:dLbl>
            <c:dLbl>
              <c:idx val="8"/>
              <c:layout>
                <c:manualLayout>
                  <c:x val="-4.4905057365901176E-2"/>
                  <c:y val="-4.3495921315535854E-2"/>
                </c:manualLayout>
              </c:layout>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{B58EEC9E-08C6-48A7-9E57-689217275EC9}</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3DF3-47E2-BAEA-66A86527B7CC}"/>
                </c:ext>
              </c:extLst>
            </c:dLbl>
            <c:dLbl>
              <c:idx val="16"/>
              <c:layout>
                <c:manualLayout>
                  <c:x val="-1.8235628084249993E-2"/>
                  <c:y val="-8.1337372860052048E-2"/>
                </c:manualLayout>
              </c:layout>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{86BEBB5B-3037-4478-A4B1-94792BE25598}</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3DF3-47E2-BAEA-66A86527B7CC}"/>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{ED8E4DE7-9943-4BFB-81F8-C3266DE81A3F}</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3DF3-47E2-BAEA-66A86527B7CC}"/>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{7DAC98B8-6338-4D72-B21D-848DFCBFED81}</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3DF3-47E2-BAEA-66A86527B7CC}"/>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9.9</c:v>
                </c:pt>
                <c:pt idx="8">
                  <c:v>8.9</c:v>
                </c:pt>
                <c:pt idx="16">
                  <c:v>8.9</c:v>
                </c:pt>
                <c:pt idx="24">
                  <c:v>9.1</c:v>
                </c:pt>
                <c:pt idx="32">
                  <c:v>9.3000000000000007</c:v>
                </c:pt>
              </c:numCache>
            </c:numRef>
          </c:xVal>
          <c:yVal>
            <c:numRef>
              <c:f>公会計指標分析・財政指標組合せ分析表!$BP$77:$DC$77</c:f>
              <c:numCache>
                <c:formatCode>#,##0.0;"▲ "#,##0.0</c:formatCode>
                <c:ptCount val="40"/>
                <c:pt idx="0">
                  <c:v>43</c:v>
                </c:pt>
                <c:pt idx="8">
                  <c:v>0</c:v>
                </c:pt>
                <c:pt idx="16">
                  <c:v>0</c:v>
                </c:pt>
                <c:pt idx="24">
                  <c:v>0</c:v>
                </c:pt>
                <c:pt idx="32">
                  <c:v>0</c:v>
                </c:pt>
              </c:numCache>
            </c:numRef>
          </c:yVal>
          <c:smooth val="0"/>
          <c:extLst>
            <c:ext xmlns:c16="http://schemas.microsoft.com/office/drawing/2014/chart" uri="{C3380CC4-5D6E-409C-BE32-E72D297353CC}">
              <c16:uniqueId val="{00000013-3DF3-47E2-BAEA-66A86527B7CC}"/>
            </c:ext>
          </c:extLst>
        </c:ser>
        <c:dLbls>
          <c:showLegendKey val="0"/>
          <c:showVal val="1"/>
          <c:showCatName val="0"/>
          <c:showSerName val="0"/>
          <c:showPercent val="0"/>
          <c:showBubbleSize val="0"/>
        </c:dLbls>
        <c:axId val="84219776"/>
        <c:axId val="84234240"/>
      </c:scatterChart>
      <c:valAx>
        <c:axId val="84219776"/>
        <c:scaling>
          <c:orientation val="maxMin"/>
          <c:max val="12"/>
          <c:min val="8"/>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9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2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新潟県津南町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実質公債費比率が急激に上昇しないよう、毎年の町債発行額も借りすぎとならないよう努めているが、過去に借りた町債の償還が開始されるため、令和</a:t>
          </a:r>
          <a:r>
            <a:rPr kumimoji="1" lang="en-US" altLang="ja-JP" sz="1400">
              <a:latin typeface="ＭＳ ゴシック" pitchFamily="49" charset="-128"/>
              <a:ea typeface="ＭＳ ゴシック" pitchFamily="49" charset="-128"/>
            </a:rPr>
            <a:t>4</a:t>
          </a:r>
          <a:r>
            <a:rPr kumimoji="1" lang="ja-JP" altLang="en-US" sz="1400">
              <a:latin typeface="ＭＳ ゴシック" pitchFamily="49" charset="-128"/>
              <a:ea typeface="ＭＳ ゴシック" pitchFamily="49" charset="-128"/>
            </a:rPr>
            <a:t>年度から数年は実質公債費比率の増加幅もこれまでより大きくなると予想する。公債費については、毎年発行額より償還額が大きいため残高は減る予定ではあるが、平成</a:t>
          </a:r>
          <a:r>
            <a:rPr kumimoji="1" lang="en-US" altLang="ja-JP" sz="1400">
              <a:latin typeface="ＭＳ ゴシック" pitchFamily="49" charset="-128"/>
              <a:ea typeface="ＭＳ ゴシック" pitchFamily="49" charset="-128"/>
            </a:rPr>
            <a:t>29</a:t>
          </a:r>
          <a:r>
            <a:rPr kumimoji="1" lang="ja-JP" altLang="en-US" sz="1400">
              <a:latin typeface="ＭＳ ゴシック" pitchFamily="49" charset="-128"/>
              <a:ea typeface="ＭＳ ゴシック" pitchFamily="49" charset="-128"/>
            </a:rPr>
            <a:t>年度、平成</a:t>
          </a:r>
          <a:r>
            <a:rPr kumimoji="1" lang="en-US" altLang="ja-JP" sz="1400">
              <a:latin typeface="ＭＳ ゴシック" pitchFamily="49" charset="-128"/>
              <a:ea typeface="ＭＳ ゴシック" pitchFamily="49" charset="-128"/>
            </a:rPr>
            <a:t>30</a:t>
          </a:r>
          <a:r>
            <a:rPr kumimoji="1" lang="ja-JP" altLang="en-US" sz="1400">
              <a:latin typeface="ＭＳ ゴシック" pitchFamily="49" charset="-128"/>
              <a:ea typeface="ＭＳ ゴシック" pitchFamily="49" charset="-128"/>
            </a:rPr>
            <a:t>年度頃から簡易水道会計、下水道事業会計において地方債を発行しており、</a:t>
          </a:r>
          <a:r>
            <a:rPr kumimoji="1" lang="en-US" altLang="ja-JP" sz="1400">
              <a:latin typeface="ＭＳ ゴシック" pitchFamily="49" charset="-128"/>
              <a:ea typeface="ＭＳ ゴシック" pitchFamily="49" charset="-128"/>
            </a:rPr>
            <a:t>5</a:t>
          </a:r>
          <a:r>
            <a:rPr kumimoji="1" lang="ja-JP" altLang="en-US" sz="1400">
              <a:latin typeface="ＭＳ ゴシック" pitchFamily="49" charset="-128"/>
              <a:ea typeface="ＭＳ ゴシック" pitchFamily="49" charset="-128"/>
            </a:rPr>
            <a:t>年間の据置により、令和</a:t>
          </a:r>
          <a:r>
            <a:rPr kumimoji="1" lang="en-US" altLang="ja-JP" sz="1400">
              <a:latin typeface="ＭＳ ゴシック" pitchFamily="49" charset="-128"/>
              <a:ea typeface="ＭＳ ゴシック" pitchFamily="49" charset="-128"/>
            </a:rPr>
            <a:t>5</a:t>
          </a:r>
          <a:r>
            <a:rPr kumimoji="1" lang="ja-JP" altLang="en-US" sz="1400">
              <a:latin typeface="ＭＳ ゴシック" pitchFamily="49" charset="-128"/>
              <a:ea typeface="ＭＳ ゴシック" pitchFamily="49" charset="-128"/>
            </a:rPr>
            <a:t>年度から償還が開始されたものがあるため、特別会計の起債償還額が令和</a:t>
          </a:r>
          <a:r>
            <a:rPr kumimoji="1" lang="en-US" altLang="ja-JP" sz="1400">
              <a:latin typeface="ＭＳ ゴシック" pitchFamily="49" charset="-128"/>
              <a:ea typeface="ＭＳ ゴシック" pitchFamily="49" charset="-128"/>
            </a:rPr>
            <a:t>4</a:t>
          </a:r>
          <a:r>
            <a:rPr kumimoji="1" lang="ja-JP" altLang="en-US" sz="1400">
              <a:latin typeface="ＭＳ ゴシック" pitchFamily="49" charset="-128"/>
              <a:ea typeface="ＭＳ ゴシック" pitchFamily="49" charset="-128"/>
            </a:rPr>
            <a:t>年度よりも増加しており、実質公債費比率増に影響したと考えられる。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新潟県津南町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令和</a:t>
          </a:r>
          <a:r>
            <a:rPr kumimoji="1" lang="en-US" altLang="ja-JP" sz="1400">
              <a:latin typeface="ＭＳ ゴシック" pitchFamily="49" charset="-128"/>
              <a:ea typeface="ＭＳ ゴシック" pitchFamily="49" charset="-128"/>
            </a:rPr>
            <a:t>4</a:t>
          </a:r>
          <a:r>
            <a:rPr kumimoji="1" lang="ja-JP" altLang="en-US" sz="1400">
              <a:latin typeface="ＭＳ ゴシック" pitchFamily="49" charset="-128"/>
              <a:ea typeface="ＭＳ ゴシック" pitchFamily="49" charset="-128"/>
            </a:rPr>
            <a:t>年度については、地方債現在高の減少、債務負担行為に基づく支出予定額の減少（主に国営苗場山麓第二地区の負担金の減）、公営企業債等繰入見込額の減少がみられ、充当可能基金が増加（令和</a:t>
          </a:r>
          <a:r>
            <a:rPr kumimoji="1" lang="en-US" altLang="ja-JP" sz="1400">
              <a:latin typeface="ＭＳ ゴシック" pitchFamily="49" charset="-128"/>
              <a:ea typeface="ＭＳ ゴシック" pitchFamily="49" charset="-128"/>
            </a:rPr>
            <a:t>3</a:t>
          </a:r>
          <a:r>
            <a:rPr kumimoji="1" lang="ja-JP" altLang="en-US" sz="1400">
              <a:latin typeface="ＭＳ ゴシック" pitchFamily="49" charset="-128"/>
              <a:ea typeface="ＭＳ ゴシック" pitchFamily="49" charset="-128"/>
            </a:rPr>
            <a:t>年度比</a:t>
          </a:r>
          <a:r>
            <a:rPr kumimoji="1" lang="en-US" altLang="ja-JP" sz="1400">
              <a:latin typeface="ＭＳ ゴシック" pitchFamily="49" charset="-128"/>
              <a:ea typeface="ＭＳ ゴシック" pitchFamily="49" charset="-128"/>
            </a:rPr>
            <a:t>194,723</a:t>
          </a:r>
          <a:r>
            <a:rPr kumimoji="1" lang="ja-JP" altLang="en-US" sz="1400">
              <a:latin typeface="ＭＳ ゴシック" pitchFamily="49" charset="-128"/>
              <a:ea typeface="ＭＳ ゴシック" pitchFamily="49" charset="-128"/>
            </a:rPr>
            <a:t>千円増）していることが要因となっている。</a:t>
          </a:r>
        </a:p>
        <a:p>
          <a:r>
            <a:rPr kumimoji="1" lang="ja-JP" altLang="en-US" sz="1400">
              <a:latin typeface="ＭＳ ゴシック" pitchFamily="49" charset="-128"/>
              <a:ea typeface="ＭＳ ゴシック" pitchFamily="49" charset="-128"/>
            </a:rPr>
            <a:t>令和</a:t>
          </a:r>
          <a:r>
            <a:rPr kumimoji="1" lang="en-US" altLang="ja-JP" sz="1400">
              <a:latin typeface="ＭＳ ゴシック" pitchFamily="49" charset="-128"/>
              <a:ea typeface="ＭＳ ゴシック" pitchFamily="49" charset="-128"/>
            </a:rPr>
            <a:t>5</a:t>
          </a:r>
          <a:r>
            <a:rPr kumimoji="1" lang="ja-JP" altLang="en-US" sz="1400">
              <a:latin typeface="ＭＳ ゴシック" pitchFamily="49" charset="-128"/>
              <a:ea typeface="ＭＳ ゴシック" pitchFamily="49" charset="-128"/>
            </a:rPr>
            <a:t>年度については、地方債現在高の減少、債務負担行為に基づく支出予定額の減少（主に国営苗場山麓第二地区の負担金の減）、公営企業債等繰入見込額の減少、組合等負担等見込額の減少、退職手当負担見込額の減少が将来負担額の減に繋がってい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新潟県津南町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財政調整基金の取り崩しを行わなかったこと、その他特定目的基金についても積立ができたため、基金全体で増加となった。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予算編成では、持続可能な財政運営を最優先課題とし、当初予算から財政調整基金を繰り入れることを極力しないことを基本理念としている。現在までの事業成果を精査・分析し、それらを踏まえ、重点施策を中心とする事業への効果的な財源配分や効率的な事業構築を進め、限られた財源の中で行政効果の最大化を図ることを基本方針とする。一般財源が減少する中で、多種多様に変化する町民ニーズに対応しながら、健全財政を維持していくには、将来を見据えた強固な財政基盤の構築が不可欠であり、大幅な歳出削減が不可避となっている。現状の課題や先の見通せない様々な要因にも対応していく必要があることから、これまで以上に厳しく見直しを行う必要がある。歳入において所要財源の確保を図り、歳出においては事務事業全般にわたり経費の節減を図ることはもちろん、費用対効果の客観的な評価によりその必要性を検討し、廃止・縮小する事業等の見直しを積極的に行い、新たな財政需要の財源とすることで、積立ができるよう努め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福祉基金は、保健福祉活動の推進にかかる経費に充当する。ふるさと支援まちづくり基金は、当年度分のふるさと納税寄附額の半額を基金に積み立て、次年度に同額を取り崩し、寄附者指定の事業に充当する。環境衛生施設整備基金は、環境衛生施設の整備の経費に充当する。ニュー・グリーンピア津南運営支援基金は町内観光施設ニュー・グリーンピア津南の施設の修繕費用及び本施設内の施設の新設、本施設運営のための事業に充当する。津南町スポーツ振興基金は、町民のスポーツ振興を図るための事業へ充当す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津南町地域福祉基金は今後の福祉施設の改修事業等に充てるため積立を行った。ふるさと支援まちづくり基金は、その年のふるさと納税寄附額によって増減する。津南町環境衛生施設整備基金については、増減なし（利子積立のみ）。ニュー・グリーンピア津南運営支援基金については、年度中に施設の修繕が発生したことから取崩を行うとともに、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年度の当初予算へ計上した施設の修繕へ充当するため令和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年度中に積み立てを行った。津南町スポーツ振興基金については増減なし（利子積立のみ）。</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基金の目的に定められた使途により適切に事業に充当し運営していく。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年度の当初予算へは財政調整基金の取り崩しを計上したが、歳出の精査によるものだけでなく、地方交付税の増により昨年度に引き続き財政調整基金の取り崩しを行わず決算となった。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町民ニーズの多様化、今日的課題に配慮しつつ、事業の必要性、緊急性、優先度を十分検討しながら、引き続き事務事業の見直しを徹底する。町の長期的発展を見据え、基金の取り崩しを極力行わないよう財政運営を図っていく。</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基金残高については、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1,000,000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千円を下回らないよう運営目標としたい。多くみても標準財政規模の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％と考えるが、実際は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％以内が現実的と考える。予算編成時では、毎年多額の繰入を見込んだ予算となっているが、取崩額は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200,000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千円程度に抑えたいと考えている。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国から交付された臨時財政対策債の償還へ充てるための普通交付税を減債基金へ積み立てたことにより残高が前年度比で増となった。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後年度の臨時財政対策債の償還へ充てるため、必要に応じて基金の取り崩しを行う。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B03419CB-BF18-42E5-9348-9AEBFB3CC73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0B83B389-4F50-4140-826D-89AEE97B707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70438BBC-76EB-4D31-A8D2-4CAF99071262}"/>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F3A01B84-5277-4C1D-A1A4-68369717E0A5}"/>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C033A1B2-1217-44E5-B19F-B177A8BEB17B}"/>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E4B56A87-226E-4475-8A50-ADC0A398CEBB}"/>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新潟県津南町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C88FB0EE-87CD-4263-81C4-2BADF0621D23}"/>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3F4FE066-2391-446E-B4D9-5CF3AEEF0DEE}"/>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6C9778F6-B97F-47DE-9425-65F7B5657616}"/>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A8C7D4B8-F3A8-49A3-A870-EB64364897BB}"/>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501623B7-9E33-4F38-8C3A-34131584BD6A}"/>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6C02C0FB-FE43-40D5-B621-9EB6B40F53D0}"/>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8,672
8,534
170.21
8,371,078
7,909,984
425,838
4,806,519
6,021,944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B07C0486-4369-40D7-96B3-EFFA553F0E7F}"/>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EBC01E6D-8C61-47F6-8263-C5579A8D5432}"/>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D6F5D3CB-25EE-48AE-92F4-D91F370808F2}"/>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11.6
23.4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0350F1A4-2508-40B4-8EFA-23B2848F8285}"/>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F4F48D5C-8F75-4713-8076-91DF5F2D1371}"/>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D9C2F811-2D3C-4749-A2E2-5B9A61A27AA7}"/>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E5787A60-40DC-4E9F-BA51-CDEFDF762F1F}"/>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29C59137-29CE-446E-9C98-2D7B5BFFA7AE}"/>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C9342350-5404-429C-9534-1D61F97D676A}"/>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3C5D0B24-C7CE-4138-881B-EF5437904418}"/>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E0538B18-FAFB-4DAC-A425-F3C4D9ACDF02}"/>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4FD7E07A-B590-4001-B267-C74752E08C40}"/>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732FF6EF-1151-4C4B-B42B-2199AFD4026C}"/>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A4C00B44-DA59-4CA9-A762-7AE09934E26C}"/>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C68BC467-83CF-4F21-9CF5-FD895FD89B8C}"/>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A580F8C6-C7A1-4EB9-8E01-FCC77D981871}"/>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DFBDA92D-4FB8-48AC-9940-6DB60C827D4F}"/>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8EA42D2A-EF09-419A-B1E8-C3E8522A6B77}"/>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C26FC2DB-C4D5-4E68-A6BD-E37D5A780ED2}"/>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D004F9F3-054B-4028-B6B3-E721957BF80E}"/>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34" name="テキスト ボックス 33">
          <a:extLst>
            <a:ext uri="{FF2B5EF4-FFF2-40B4-BE49-F238E27FC236}">
              <a16:creationId xmlns:a16="http://schemas.microsoft.com/office/drawing/2014/main" id="{7A0C5FAE-66D4-44A1-A541-B5A69A2DABA1}"/>
            </a:ext>
          </a:extLst>
        </xdr:cNvPr>
        <xdr:cNvSpPr txBox="1"/>
      </xdr:nvSpPr>
      <xdr:spPr>
        <a:xfrm>
          <a:off x="419100" y="3492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35" name="テキスト ボックス 34">
          <a:extLst>
            <a:ext uri="{FF2B5EF4-FFF2-40B4-BE49-F238E27FC236}">
              <a16:creationId xmlns:a16="http://schemas.microsoft.com/office/drawing/2014/main" id="{3DC13967-1CF4-41A1-B5CC-DFCCAA5A0D28}"/>
            </a:ext>
          </a:extLst>
        </xdr:cNvPr>
        <xdr:cNvSpPr txBox="1"/>
      </xdr:nvSpPr>
      <xdr:spPr>
        <a:xfrm>
          <a:off x="419100" y="37338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F9F8E04F-225A-4B7D-BDAF-CBFE5EB47A23}"/>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0025392D-395F-4A06-9A90-ED18F770695A}"/>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CD02C150-1927-4D5C-9278-1F4FA8E92434}"/>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[ 65.3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445E8D62-6B2E-4E3F-968A-4123C79B249A}"/>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06BE15D7-C21D-4D4D-A67E-92341F3751A5}"/>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AD469593-0C4C-4ADB-87D7-E0AE63B2D5BF}"/>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814AEC61-10EE-453E-B767-AAA6695A0003}"/>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9FE5BB8A-B1A5-4CE6-BA01-796819D23EA2}"/>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5D3179E3-73F3-4E73-BD80-3909626ABE3B}"/>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625E05E2-5F2F-49DE-BD5E-AA285ECA3ABD}"/>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473EA51B-8B58-403B-8BE3-8B5F9AA21D36}"/>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5084E4F9-42E9-418B-980E-39169D2F3D08}"/>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782DF145-24D6-4EE7-9F5B-15E591932F2A}"/>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有形固定資産減価償却率は類似団体より低い水準となっている。令和</a:t>
          </a:r>
          <a:r>
            <a:rPr kumimoji="1" lang="en-US" altLang="ja-JP" sz="1100">
              <a:latin typeface="ＭＳ Ｐゴシック" panose="020B0600070205080204" pitchFamily="50" charset="-128"/>
              <a:ea typeface="ＭＳ Ｐゴシック" panose="020B0600070205080204" pitchFamily="50" charset="-128"/>
            </a:rPr>
            <a:t>5</a:t>
          </a:r>
          <a:r>
            <a:rPr kumimoji="1" lang="ja-JP" altLang="en-US" sz="1100">
              <a:latin typeface="ＭＳ Ｐゴシック" panose="020B0600070205080204" pitchFamily="50" charset="-128"/>
              <a:ea typeface="ＭＳ Ｐゴシック" panose="020B0600070205080204" pitchFamily="50" charset="-128"/>
            </a:rPr>
            <a:t>年度に公共施設等総合管理計画の改訂を行い、現在の施設の実情に合わせて、今後の公共施設等の管理に関する基本的な方針を掲げている。その方針に基づき、今後の公共施設全体の最適化を目指していく。</a:t>
          </a: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BA91DA2F-62A4-4E9B-AA7A-1F97C0DF3416}"/>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E43E133D-EB8B-4997-BED8-59A3285592ED}"/>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a:extLst>
            <a:ext uri="{FF2B5EF4-FFF2-40B4-BE49-F238E27FC236}">
              <a16:creationId xmlns:a16="http://schemas.microsoft.com/office/drawing/2014/main" id="{9810037B-63F8-4083-AC88-E07AED750B27}"/>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52" name="直線コネクタ 51">
          <a:extLst>
            <a:ext uri="{FF2B5EF4-FFF2-40B4-BE49-F238E27FC236}">
              <a16:creationId xmlns:a16="http://schemas.microsoft.com/office/drawing/2014/main" id="{590F4951-4AAE-4A2B-A466-9C53D1EAAFFC}"/>
            </a:ext>
          </a:extLst>
        </xdr:cNvPr>
        <xdr:cNvCxnSpPr/>
      </xdr:nvCxnSpPr>
      <xdr:spPr>
        <a:xfrm>
          <a:off x="1270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157024</xdr:rowOff>
    </xdr:from>
    <xdr:ext cx="359394" cy="225703"/>
    <xdr:sp macro="" textlink="">
      <xdr:nvSpPr>
        <xdr:cNvPr id="53" name="テキスト ボックス 52">
          <a:extLst>
            <a:ext uri="{FF2B5EF4-FFF2-40B4-BE49-F238E27FC236}">
              <a16:creationId xmlns:a16="http://schemas.microsoft.com/office/drawing/2014/main" id="{C9F5C6FF-4954-4A0A-AD41-C99E3818E125}"/>
            </a:ext>
          </a:extLst>
        </xdr:cNvPr>
        <xdr:cNvSpPr txBox="1"/>
      </xdr:nvSpPr>
      <xdr:spPr>
        <a:xfrm>
          <a:off x="847106" y="65863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54" name="直線コネクタ 53">
          <a:extLst>
            <a:ext uri="{FF2B5EF4-FFF2-40B4-BE49-F238E27FC236}">
              <a16:creationId xmlns:a16="http://schemas.microsoft.com/office/drawing/2014/main" id="{DC9D959F-73E4-4CD7-B54E-5AEFEE1ABEF9}"/>
            </a:ext>
          </a:extLst>
        </xdr:cNvPr>
        <xdr:cNvCxnSpPr/>
      </xdr:nvCxnSpPr>
      <xdr:spPr>
        <a:xfrm>
          <a:off x="1270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55" name="テキスト ボックス 54">
          <a:extLst>
            <a:ext uri="{FF2B5EF4-FFF2-40B4-BE49-F238E27FC236}">
              <a16:creationId xmlns:a16="http://schemas.microsoft.com/office/drawing/2014/main" id="{75ABC235-7CB4-4C3C-97DC-AA6C693A9A8A}"/>
            </a:ext>
          </a:extLst>
        </xdr:cNvPr>
        <xdr:cNvSpPr txBox="1"/>
      </xdr:nvSpPr>
      <xdr:spPr>
        <a:xfrm>
          <a:off x="847106" y="61545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56" name="直線コネクタ 55">
          <a:extLst>
            <a:ext uri="{FF2B5EF4-FFF2-40B4-BE49-F238E27FC236}">
              <a16:creationId xmlns:a16="http://schemas.microsoft.com/office/drawing/2014/main" id="{D7B64A15-CD55-4A18-B4DE-763DC80D1F0E}"/>
            </a:ext>
          </a:extLst>
        </xdr:cNvPr>
        <xdr:cNvCxnSpPr/>
      </xdr:nvCxnSpPr>
      <xdr:spPr>
        <a:xfrm>
          <a:off x="1270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57" name="テキスト ボックス 56">
          <a:extLst>
            <a:ext uri="{FF2B5EF4-FFF2-40B4-BE49-F238E27FC236}">
              <a16:creationId xmlns:a16="http://schemas.microsoft.com/office/drawing/2014/main" id="{4C26EA26-9B80-4535-92C1-5F88953A330F}"/>
            </a:ext>
          </a:extLst>
        </xdr:cNvPr>
        <xdr:cNvSpPr txBox="1"/>
      </xdr:nvSpPr>
      <xdr:spPr>
        <a:xfrm>
          <a:off x="847106" y="57227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58" name="直線コネクタ 57">
          <a:extLst>
            <a:ext uri="{FF2B5EF4-FFF2-40B4-BE49-F238E27FC236}">
              <a16:creationId xmlns:a16="http://schemas.microsoft.com/office/drawing/2014/main" id="{35F1468B-CE53-41CC-84A6-2E53E927A660}"/>
            </a:ext>
          </a:extLst>
        </xdr:cNvPr>
        <xdr:cNvCxnSpPr/>
      </xdr:nvCxnSpPr>
      <xdr:spPr>
        <a:xfrm>
          <a:off x="1270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59" name="テキスト ボックス 58">
          <a:extLst>
            <a:ext uri="{FF2B5EF4-FFF2-40B4-BE49-F238E27FC236}">
              <a16:creationId xmlns:a16="http://schemas.microsoft.com/office/drawing/2014/main" id="{471D104F-4372-4314-8E29-E49376082FBA}"/>
            </a:ext>
          </a:extLst>
        </xdr:cNvPr>
        <xdr:cNvSpPr txBox="1"/>
      </xdr:nvSpPr>
      <xdr:spPr>
        <a:xfrm>
          <a:off x="847106" y="52909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0" name="直線コネクタ 59">
          <a:extLst>
            <a:ext uri="{FF2B5EF4-FFF2-40B4-BE49-F238E27FC236}">
              <a16:creationId xmlns:a16="http://schemas.microsoft.com/office/drawing/2014/main" id="{78BE001A-CED9-47B7-A308-07A306F2AFBF}"/>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1" name="テキスト ボックス 60">
          <a:extLst>
            <a:ext uri="{FF2B5EF4-FFF2-40B4-BE49-F238E27FC236}">
              <a16:creationId xmlns:a16="http://schemas.microsoft.com/office/drawing/2014/main" id="{98B4F2BF-D4D5-42A4-89AC-107EF1BA5131}"/>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2" name="有形固定資産減価償却率グラフ枠">
          <a:extLst>
            <a:ext uri="{FF2B5EF4-FFF2-40B4-BE49-F238E27FC236}">
              <a16:creationId xmlns:a16="http://schemas.microsoft.com/office/drawing/2014/main" id="{0240644E-355D-42BC-A558-5D67CBE179FE}"/>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142621</xdr:rowOff>
    </xdr:from>
    <xdr:to>
      <xdr:col>23</xdr:col>
      <xdr:colOff>85090</xdr:colOff>
      <xdr:row>35</xdr:row>
      <xdr:rowOff>15875</xdr:rowOff>
    </xdr:to>
    <xdr:cxnSp macro="">
      <xdr:nvCxnSpPr>
        <xdr:cNvPr id="63" name="直線コネクタ 62">
          <a:extLst>
            <a:ext uri="{FF2B5EF4-FFF2-40B4-BE49-F238E27FC236}">
              <a16:creationId xmlns:a16="http://schemas.microsoft.com/office/drawing/2014/main" id="{A8AC3CC5-BA47-4F29-8186-DC9B6546A406}"/>
            </a:ext>
          </a:extLst>
        </xdr:cNvPr>
        <xdr:cNvCxnSpPr/>
      </xdr:nvCxnSpPr>
      <xdr:spPr>
        <a:xfrm flipV="1">
          <a:off x="4760595" y="5371846"/>
          <a:ext cx="1270" cy="14163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19702</xdr:rowOff>
    </xdr:from>
    <xdr:ext cx="405111" cy="259045"/>
    <xdr:sp macro="" textlink="">
      <xdr:nvSpPr>
        <xdr:cNvPr id="64" name="有形固定資産減価償却率最小値テキスト">
          <a:extLst>
            <a:ext uri="{FF2B5EF4-FFF2-40B4-BE49-F238E27FC236}">
              <a16:creationId xmlns:a16="http://schemas.microsoft.com/office/drawing/2014/main" id="{2C9ED880-8F94-457C-A4B7-90EDFDD4A315}"/>
            </a:ext>
          </a:extLst>
        </xdr:cNvPr>
        <xdr:cNvSpPr txBox="1"/>
      </xdr:nvSpPr>
      <xdr:spPr>
        <a:xfrm>
          <a:off x="4813300" y="6791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15875</xdr:rowOff>
    </xdr:from>
    <xdr:to>
      <xdr:col>23</xdr:col>
      <xdr:colOff>174625</xdr:colOff>
      <xdr:row>35</xdr:row>
      <xdr:rowOff>15875</xdr:rowOff>
    </xdr:to>
    <xdr:cxnSp macro="">
      <xdr:nvCxnSpPr>
        <xdr:cNvPr id="65" name="直線コネクタ 64">
          <a:extLst>
            <a:ext uri="{FF2B5EF4-FFF2-40B4-BE49-F238E27FC236}">
              <a16:creationId xmlns:a16="http://schemas.microsoft.com/office/drawing/2014/main" id="{5576EB39-AE5A-4840-AE20-899D8EC82173}"/>
            </a:ext>
          </a:extLst>
        </xdr:cNvPr>
        <xdr:cNvCxnSpPr/>
      </xdr:nvCxnSpPr>
      <xdr:spPr>
        <a:xfrm>
          <a:off x="4673600" y="6788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89298</xdr:rowOff>
    </xdr:from>
    <xdr:ext cx="405111" cy="259045"/>
    <xdr:sp macro="" textlink="">
      <xdr:nvSpPr>
        <xdr:cNvPr id="66" name="有形固定資産減価償却率最大値テキスト">
          <a:extLst>
            <a:ext uri="{FF2B5EF4-FFF2-40B4-BE49-F238E27FC236}">
              <a16:creationId xmlns:a16="http://schemas.microsoft.com/office/drawing/2014/main" id="{7075F213-3962-4247-9BA4-4A3A39435E8E}"/>
            </a:ext>
          </a:extLst>
        </xdr:cNvPr>
        <xdr:cNvSpPr txBox="1"/>
      </xdr:nvSpPr>
      <xdr:spPr>
        <a:xfrm>
          <a:off x="4813300" y="51470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142621</xdr:rowOff>
    </xdr:from>
    <xdr:to>
      <xdr:col>23</xdr:col>
      <xdr:colOff>174625</xdr:colOff>
      <xdr:row>26</xdr:row>
      <xdr:rowOff>142621</xdr:rowOff>
    </xdr:to>
    <xdr:cxnSp macro="">
      <xdr:nvCxnSpPr>
        <xdr:cNvPr id="67" name="直線コネクタ 66">
          <a:extLst>
            <a:ext uri="{FF2B5EF4-FFF2-40B4-BE49-F238E27FC236}">
              <a16:creationId xmlns:a16="http://schemas.microsoft.com/office/drawing/2014/main" id="{F804944E-CB6D-4CD1-B81F-1C67503071FD}"/>
            </a:ext>
          </a:extLst>
        </xdr:cNvPr>
        <xdr:cNvCxnSpPr/>
      </xdr:nvCxnSpPr>
      <xdr:spPr>
        <a:xfrm>
          <a:off x="4673600" y="53718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140098</xdr:rowOff>
    </xdr:from>
    <xdr:ext cx="405111" cy="259045"/>
    <xdr:sp macro="" textlink="">
      <xdr:nvSpPr>
        <xdr:cNvPr id="68" name="有形固定資産減価償却率平均値テキスト">
          <a:extLst>
            <a:ext uri="{FF2B5EF4-FFF2-40B4-BE49-F238E27FC236}">
              <a16:creationId xmlns:a16="http://schemas.microsoft.com/office/drawing/2014/main" id="{AF0F1404-FED4-4CC7-BCD3-4095E937639F}"/>
            </a:ext>
          </a:extLst>
        </xdr:cNvPr>
        <xdr:cNvSpPr txBox="1"/>
      </xdr:nvSpPr>
      <xdr:spPr>
        <a:xfrm>
          <a:off x="4813300" y="605512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161671</xdr:rowOff>
    </xdr:from>
    <xdr:to>
      <xdr:col>23</xdr:col>
      <xdr:colOff>136525</xdr:colOff>
      <xdr:row>31</xdr:row>
      <xdr:rowOff>91821</xdr:rowOff>
    </xdr:to>
    <xdr:sp macro="" textlink="">
      <xdr:nvSpPr>
        <xdr:cNvPr id="69" name="フローチャート: 判断 68">
          <a:extLst>
            <a:ext uri="{FF2B5EF4-FFF2-40B4-BE49-F238E27FC236}">
              <a16:creationId xmlns:a16="http://schemas.microsoft.com/office/drawing/2014/main" id="{83653AF2-EB34-467A-82F1-30540D8E55CC}"/>
            </a:ext>
          </a:extLst>
        </xdr:cNvPr>
        <xdr:cNvSpPr/>
      </xdr:nvSpPr>
      <xdr:spPr>
        <a:xfrm>
          <a:off x="4711700" y="6076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140081</xdr:rowOff>
    </xdr:from>
    <xdr:to>
      <xdr:col>19</xdr:col>
      <xdr:colOff>187325</xdr:colOff>
      <xdr:row>31</xdr:row>
      <xdr:rowOff>70231</xdr:rowOff>
    </xdr:to>
    <xdr:sp macro="" textlink="">
      <xdr:nvSpPr>
        <xdr:cNvPr id="70" name="フローチャート: 判断 69">
          <a:extLst>
            <a:ext uri="{FF2B5EF4-FFF2-40B4-BE49-F238E27FC236}">
              <a16:creationId xmlns:a16="http://schemas.microsoft.com/office/drawing/2014/main" id="{C53002D6-A408-445E-9301-32E13D7A4C5D}"/>
            </a:ext>
          </a:extLst>
        </xdr:cNvPr>
        <xdr:cNvSpPr/>
      </xdr:nvSpPr>
      <xdr:spPr>
        <a:xfrm>
          <a:off x="4000500" y="6055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79629</xdr:rowOff>
    </xdr:from>
    <xdr:to>
      <xdr:col>15</xdr:col>
      <xdr:colOff>187325</xdr:colOff>
      <xdr:row>31</xdr:row>
      <xdr:rowOff>9779</xdr:rowOff>
    </xdr:to>
    <xdr:sp macro="" textlink="">
      <xdr:nvSpPr>
        <xdr:cNvPr id="71" name="フローチャート: 判断 70">
          <a:extLst>
            <a:ext uri="{FF2B5EF4-FFF2-40B4-BE49-F238E27FC236}">
              <a16:creationId xmlns:a16="http://schemas.microsoft.com/office/drawing/2014/main" id="{EE63B5DB-1BDC-410B-BF28-695AA7701F92}"/>
            </a:ext>
          </a:extLst>
        </xdr:cNvPr>
        <xdr:cNvSpPr/>
      </xdr:nvSpPr>
      <xdr:spPr>
        <a:xfrm>
          <a:off x="3238500" y="5994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40767</xdr:rowOff>
    </xdr:from>
    <xdr:to>
      <xdr:col>11</xdr:col>
      <xdr:colOff>187325</xdr:colOff>
      <xdr:row>30</xdr:row>
      <xdr:rowOff>142367</xdr:rowOff>
    </xdr:to>
    <xdr:sp macro="" textlink="">
      <xdr:nvSpPr>
        <xdr:cNvPr id="72" name="フローチャート: 判断 71">
          <a:extLst>
            <a:ext uri="{FF2B5EF4-FFF2-40B4-BE49-F238E27FC236}">
              <a16:creationId xmlns:a16="http://schemas.microsoft.com/office/drawing/2014/main" id="{6CF9C743-4E00-4D6C-821F-DE55E2E8343B}"/>
            </a:ext>
          </a:extLst>
        </xdr:cNvPr>
        <xdr:cNvSpPr/>
      </xdr:nvSpPr>
      <xdr:spPr>
        <a:xfrm>
          <a:off x="2476500" y="5955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143129</xdr:rowOff>
    </xdr:from>
    <xdr:to>
      <xdr:col>7</xdr:col>
      <xdr:colOff>187325</xdr:colOff>
      <xdr:row>30</xdr:row>
      <xdr:rowOff>73279</xdr:rowOff>
    </xdr:to>
    <xdr:sp macro="" textlink="">
      <xdr:nvSpPr>
        <xdr:cNvPr id="73" name="フローチャート: 判断 72">
          <a:extLst>
            <a:ext uri="{FF2B5EF4-FFF2-40B4-BE49-F238E27FC236}">
              <a16:creationId xmlns:a16="http://schemas.microsoft.com/office/drawing/2014/main" id="{4DAD30A1-EC6F-4C0D-A5BA-0B7191F6B909}"/>
            </a:ext>
          </a:extLst>
        </xdr:cNvPr>
        <xdr:cNvSpPr/>
      </xdr:nvSpPr>
      <xdr:spPr>
        <a:xfrm>
          <a:off x="1714500" y="5886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4" name="テキスト ボックス 73">
          <a:extLst>
            <a:ext uri="{FF2B5EF4-FFF2-40B4-BE49-F238E27FC236}">
              <a16:creationId xmlns:a16="http://schemas.microsoft.com/office/drawing/2014/main" id="{A1CDB152-0D20-4D7D-9BA1-B5DFDB2C213E}"/>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5" name="テキスト ボックス 74">
          <a:extLst>
            <a:ext uri="{FF2B5EF4-FFF2-40B4-BE49-F238E27FC236}">
              <a16:creationId xmlns:a16="http://schemas.microsoft.com/office/drawing/2014/main" id="{4D7FC082-BF67-483F-BD69-8F66EE3F110C}"/>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4F8B2A31-BB91-493E-8808-70D3F3F431DA}"/>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99ED6E3A-F19A-4E6C-A590-4FBF9EC4623A}"/>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36130705-BB74-4B16-9133-F9F6AE239BBA}"/>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79629</xdr:rowOff>
    </xdr:from>
    <xdr:to>
      <xdr:col>23</xdr:col>
      <xdr:colOff>136525</xdr:colOff>
      <xdr:row>31</xdr:row>
      <xdr:rowOff>9779</xdr:rowOff>
    </xdr:to>
    <xdr:sp macro="" textlink="">
      <xdr:nvSpPr>
        <xdr:cNvPr id="79" name="楕円 78">
          <a:extLst>
            <a:ext uri="{FF2B5EF4-FFF2-40B4-BE49-F238E27FC236}">
              <a16:creationId xmlns:a16="http://schemas.microsoft.com/office/drawing/2014/main" id="{79B557A8-36F1-4E14-A4BA-8A7C628C3AA8}"/>
            </a:ext>
          </a:extLst>
        </xdr:cNvPr>
        <xdr:cNvSpPr/>
      </xdr:nvSpPr>
      <xdr:spPr>
        <a:xfrm>
          <a:off x="4711700" y="5994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29</xdr:row>
      <xdr:rowOff>102506</xdr:rowOff>
    </xdr:from>
    <xdr:ext cx="405111" cy="259045"/>
    <xdr:sp macro="" textlink="">
      <xdr:nvSpPr>
        <xdr:cNvPr id="80" name="有形固定資産減価償却率該当値テキスト">
          <a:extLst>
            <a:ext uri="{FF2B5EF4-FFF2-40B4-BE49-F238E27FC236}">
              <a16:creationId xmlns:a16="http://schemas.microsoft.com/office/drawing/2014/main" id="{1D7D9332-E5B4-499F-9CF6-E71930A078F3}"/>
            </a:ext>
          </a:extLst>
        </xdr:cNvPr>
        <xdr:cNvSpPr txBox="1"/>
      </xdr:nvSpPr>
      <xdr:spPr>
        <a:xfrm>
          <a:off x="4813300" y="58460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134493</xdr:rowOff>
    </xdr:from>
    <xdr:to>
      <xdr:col>19</xdr:col>
      <xdr:colOff>187325</xdr:colOff>
      <xdr:row>30</xdr:row>
      <xdr:rowOff>64643</xdr:rowOff>
    </xdr:to>
    <xdr:sp macro="" textlink="">
      <xdr:nvSpPr>
        <xdr:cNvPr id="81" name="楕円 80">
          <a:extLst>
            <a:ext uri="{FF2B5EF4-FFF2-40B4-BE49-F238E27FC236}">
              <a16:creationId xmlns:a16="http://schemas.microsoft.com/office/drawing/2014/main" id="{F672E34A-91D9-4C04-8C40-F15F2F1A8A9A}"/>
            </a:ext>
          </a:extLst>
        </xdr:cNvPr>
        <xdr:cNvSpPr/>
      </xdr:nvSpPr>
      <xdr:spPr>
        <a:xfrm>
          <a:off x="4000500" y="5878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13843</xdr:rowOff>
    </xdr:from>
    <xdr:to>
      <xdr:col>23</xdr:col>
      <xdr:colOff>85725</xdr:colOff>
      <xdr:row>30</xdr:row>
      <xdr:rowOff>130429</xdr:rowOff>
    </xdr:to>
    <xdr:cxnSp macro="">
      <xdr:nvCxnSpPr>
        <xdr:cNvPr id="82" name="直線コネクタ 81">
          <a:extLst>
            <a:ext uri="{FF2B5EF4-FFF2-40B4-BE49-F238E27FC236}">
              <a16:creationId xmlns:a16="http://schemas.microsoft.com/office/drawing/2014/main" id="{D4E9C2CF-82CD-4613-ACC2-F1656B868429}"/>
            </a:ext>
          </a:extLst>
        </xdr:cNvPr>
        <xdr:cNvCxnSpPr/>
      </xdr:nvCxnSpPr>
      <xdr:spPr>
        <a:xfrm>
          <a:off x="4051300" y="5928868"/>
          <a:ext cx="711200" cy="116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29</xdr:row>
      <xdr:rowOff>26543</xdr:rowOff>
    </xdr:from>
    <xdr:to>
      <xdr:col>15</xdr:col>
      <xdr:colOff>187325</xdr:colOff>
      <xdr:row>29</xdr:row>
      <xdr:rowOff>128143</xdr:rowOff>
    </xdr:to>
    <xdr:sp macro="" textlink="">
      <xdr:nvSpPr>
        <xdr:cNvPr id="83" name="楕円 82">
          <a:extLst>
            <a:ext uri="{FF2B5EF4-FFF2-40B4-BE49-F238E27FC236}">
              <a16:creationId xmlns:a16="http://schemas.microsoft.com/office/drawing/2014/main" id="{AFA68597-2630-43C3-AD2F-016DFBAA003A}"/>
            </a:ext>
          </a:extLst>
        </xdr:cNvPr>
        <xdr:cNvSpPr/>
      </xdr:nvSpPr>
      <xdr:spPr>
        <a:xfrm>
          <a:off x="3238500" y="5770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77343</xdr:rowOff>
    </xdr:from>
    <xdr:to>
      <xdr:col>19</xdr:col>
      <xdr:colOff>136525</xdr:colOff>
      <xdr:row>30</xdr:row>
      <xdr:rowOff>13843</xdr:rowOff>
    </xdr:to>
    <xdr:cxnSp macro="">
      <xdr:nvCxnSpPr>
        <xdr:cNvPr id="84" name="直線コネクタ 83">
          <a:extLst>
            <a:ext uri="{FF2B5EF4-FFF2-40B4-BE49-F238E27FC236}">
              <a16:creationId xmlns:a16="http://schemas.microsoft.com/office/drawing/2014/main" id="{7619FE04-A8A4-4793-85FD-02D8C7096FFB}"/>
            </a:ext>
          </a:extLst>
        </xdr:cNvPr>
        <xdr:cNvCxnSpPr/>
      </xdr:nvCxnSpPr>
      <xdr:spPr>
        <a:xfrm>
          <a:off x="3289300" y="5820918"/>
          <a:ext cx="762000" cy="107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28</xdr:row>
      <xdr:rowOff>154813</xdr:rowOff>
    </xdr:from>
    <xdr:to>
      <xdr:col>11</xdr:col>
      <xdr:colOff>187325</xdr:colOff>
      <xdr:row>29</xdr:row>
      <xdr:rowOff>84963</xdr:rowOff>
    </xdr:to>
    <xdr:sp macro="" textlink="">
      <xdr:nvSpPr>
        <xdr:cNvPr id="85" name="楕円 84">
          <a:extLst>
            <a:ext uri="{FF2B5EF4-FFF2-40B4-BE49-F238E27FC236}">
              <a16:creationId xmlns:a16="http://schemas.microsoft.com/office/drawing/2014/main" id="{8A17FDE9-D4D7-441E-9BD8-8470863D9DE1}"/>
            </a:ext>
          </a:extLst>
        </xdr:cNvPr>
        <xdr:cNvSpPr/>
      </xdr:nvSpPr>
      <xdr:spPr>
        <a:xfrm>
          <a:off x="2476500" y="5726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29</xdr:row>
      <xdr:rowOff>34163</xdr:rowOff>
    </xdr:from>
    <xdr:to>
      <xdr:col>15</xdr:col>
      <xdr:colOff>136525</xdr:colOff>
      <xdr:row>29</xdr:row>
      <xdr:rowOff>77343</xdr:rowOff>
    </xdr:to>
    <xdr:cxnSp macro="">
      <xdr:nvCxnSpPr>
        <xdr:cNvPr id="86" name="直線コネクタ 85">
          <a:extLst>
            <a:ext uri="{FF2B5EF4-FFF2-40B4-BE49-F238E27FC236}">
              <a16:creationId xmlns:a16="http://schemas.microsoft.com/office/drawing/2014/main" id="{FD119C3C-2B47-4D26-B765-C63D4C6329A9}"/>
            </a:ext>
          </a:extLst>
        </xdr:cNvPr>
        <xdr:cNvCxnSpPr/>
      </xdr:nvCxnSpPr>
      <xdr:spPr>
        <a:xfrm>
          <a:off x="2527300" y="5777738"/>
          <a:ext cx="762000" cy="43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28</xdr:row>
      <xdr:rowOff>77089</xdr:rowOff>
    </xdr:from>
    <xdr:to>
      <xdr:col>7</xdr:col>
      <xdr:colOff>187325</xdr:colOff>
      <xdr:row>29</xdr:row>
      <xdr:rowOff>7239</xdr:rowOff>
    </xdr:to>
    <xdr:sp macro="" textlink="">
      <xdr:nvSpPr>
        <xdr:cNvPr id="87" name="楕円 86">
          <a:extLst>
            <a:ext uri="{FF2B5EF4-FFF2-40B4-BE49-F238E27FC236}">
              <a16:creationId xmlns:a16="http://schemas.microsoft.com/office/drawing/2014/main" id="{15AE558F-999E-4C96-8A16-CFAE85B94B50}"/>
            </a:ext>
          </a:extLst>
        </xdr:cNvPr>
        <xdr:cNvSpPr/>
      </xdr:nvSpPr>
      <xdr:spPr>
        <a:xfrm>
          <a:off x="1714500" y="5649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28</xdr:row>
      <xdr:rowOff>127889</xdr:rowOff>
    </xdr:from>
    <xdr:to>
      <xdr:col>11</xdr:col>
      <xdr:colOff>136525</xdr:colOff>
      <xdr:row>29</xdr:row>
      <xdr:rowOff>34163</xdr:rowOff>
    </xdr:to>
    <xdr:cxnSp macro="">
      <xdr:nvCxnSpPr>
        <xdr:cNvPr id="88" name="直線コネクタ 87">
          <a:extLst>
            <a:ext uri="{FF2B5EF4-FFF2-40B4-BE49-F238E27FC236}">
              <a16:creationId xmlns:a16="http://schemas.microsoft.com/office/drawing/2014/main" id="{CEACB5F7-DFA6-462B-B548-04301FDD115A}"/>
            </a:ext>
          </a:extLst>
        </xdr:cNvPr>
        <xdr:cNvCxnSpPr/>
      </xdr:nvCxnSpPr>
      <xdr:spPr>
        <a:xfrm>
          <a:off x="1765300" y="5700014"/>
          <a:ext cx="762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61358</xdr:rowOff>
    </xdr:from>
    <xdr:ext cx="405111" cy="259045"/>
    <xdr:sp macro="" textlink="">
      <xdr:nvSpPr>
        <xdr:cNvPr id="89" name="n_1aveValue有形固定資産減価償却率">
          <a:extLst>
            <a:ext uri="{FF2B5EF4-FFF2-40B4-BE49-F238E27FC236}">
              <a16:creationId xmlns:a16="http://schemas.microsoft.com/office/drawing/2014/main" id="{7F63ECE8-822C-4184-8247-A689207BD035}"/>
            </a:ext>
          </a:extLst>
        </xdr:cNvPr>
        <xdr:cNvSpPr txBox="1"/>
      </xdr:nvSpPr>
      <xdr:spPr>
        <a:xfrm>
          <a:off x="3836044" y="61478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906</xdr:rowOff>
    </xdr:from>
    <xdr:ext cx="405111" cy="259045"/>
    <xdr:sp macro="" textlink="">
      <xdr:nvSpPr>
        <xdr:cNvPr id="90" name="n_2aveValue有形固定資産減価償却率">
          <a:extLst>
            <a:ext uri="{FF2B5EF4-FFF2-40B4-BE49-F238E27FC236}">
              <a16:creationId xmlns:a16="http://schemas.microsoft.com/office/drawing/2014/main" id="{60C8B05F-4BC8-4F35-B2E5-03C0864E5112}"/>
            </a:ext>
          </a:extLst>
        </xdr:cNvPr>
        <xdr:cNvSpPr txBox="1"/>
      </xdr:nvSpPr>
      <xdr:spPr>
        <a:xfrm>
          <a:off x="3086744" y="60873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133494</xdr:rowOff>
    </xdr:from>
    <xdr:ext cx="405111" cy="259045"/>
    <xdr:sp macro="" textlink="">
      <xdr:nvSpPr>
        <xdr:cNvPr id="91" name="n_3aveValue有形固定資産減価償却率">
          <a:extLst>
            <a:ext uri="{FF2B5EF4-FFF2-40B4-BE49-F238E27FC236}">
              <a16:creationId xmlns:a16="http://schemas.microsoft.com/office/drawing/2014/main" id="{BE2D15AC-2D21-436B-9D76-CCD8F6EAF96C}"/>
            </a:ext>
          </a:extLst>
        </xdr:cNvPr>
        <xdr:cNvSpPr txBox="1"/>
      </xdr:nvSpPr>
      <xdr:spPr>
        <a:xfrm>
          <a:off x="2324744" y="60485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64406</xdr:rowOff>
    </xdr:from>
    <xdr:ext cx="405111" cy="259045"/>
    <xdr:sp macro="" textlink="">
      <xdr:nvSpPr>
        <xdr:cNvPr id="92" name="n_4aveValue有形固定資産減価償却率">
          <a:extLst>
            <a:ext uri="{FF2B5EF4-FFF2-40B4-BE49-F238E27FC236}">
              <a16:creationId xmlns:a16="http://schemas.microsoft.com/office/drawing/2014/main" id="{7F592C1B-840F-4552-8615-1FF8B4ADE647}"/>
            </a:ext>
          </a:extLst>
        </xdr:cNvPr>
        <xdr:cNvSpPr txBox="1"/>
      </xdr:nvSpPr>
      <xdr:spPr>
        <a:xfrm>
          <a:off x="1562744" y="59794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28</xdr:row>
      <xdr:rowOff>81170</xdr:rowOff>
    </xdr:from>
    <xdr:ext cx="405111" cy="259045"/>
    <xdr:sp macro="" textlink="">
      <xdr:nvSpPr>
        <xdr:cNvPr id="93" name="n_1mainValue有形固定資産減価償却率">
          <a:extLst>
            <a:ext uri="{FF2B5EF4-FFF2-40B4-BE49-F238E27FC236}">
              <a16:creationId xmlns:a16="http://schemas.microsoft.com/office/drawing/2014/main" id="{FFA39BED-1526-442E-ACE7-107CE7B0FBEF}"/>
            </a:ext>
          </a:extLst>
        </xdr:cNvPr>
        <xdr:cNvSpPr txBox="1"/>
      </xdr:nvSpPr>
      <xdr:spPr>
        <a:xfrm>
          <a:off x="3836044" y="56532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27</xdr:row>
      <xdr:rowOff>144670</xdr:rowOff>
    </xdr:from>
    <xdr:ext cx="405111" cy="259045"/>
    <xdr:sp macro="" textlink="">
      <xdr:nvSpPr>
        <xdr:cNvPr id="94" name="n_2mainValue有形固定資産減価償却率">
          <a:extLst>
            <a:ext uri="{FF2B5EF4-FFF2-40B4-BE49-F238E27FC236}">
              <a16:creationId xmlns:a16="http://schemas.microsoft.com/office/drawing/2014/main" id="{81C0681C-E1C9-45C6-9ABB-55FBD61A5A54}"/>
            </a:ext>
          </a:extLst>
        </xdr:cNvPr>
        <xdr:cNvSpPr txBox="1"/>
      </xdr:nvSpPr>
      <xdr:spPr>
        <a:xfrm>
          <a:off x="3086744" y="55453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101490</xdr:rowOff>
    </xdr:from>
    <xdr:ext cx="405111" cy="259045"/>
    <xdr:sp macro="" textlink="">
      <xdr:nvSpPr>
        <xdr:cNvPr id="95" name="n_3mainValue有形固定資産減価償却率">
          <a:extLst>
            <a:ext uri="{FF2B5EF4-FFF2-40B4-BE49-F238E27FC236}">
              <a16:creationId xmlns:a16="http://schemas.microsoft.com/office/drawing/2014/main" id="{B8E7FA4D-F8B9-4B07-8D5B-C230EC1CB99B}"/>
            </a:ext>
          </a:extLst>
        </xdr:cNvPr>
        <xdr:cNvSpPr txBox="1"/>
      </xdr:nvSpPr>
      <xdr:spPr>
        <a:xfrm>
          <a:off x="2324744" y="55021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23766</xdr:rowOff>
    </xdr:from>
    <xdr:ext cx="405111" cy="259045"/>
    <xdr:sp macro="" textlink="">
      <xdr:nvSpPr>
        <xdr:cNvPr id="96" name="n_4mainValue有形固定資産減価償却率">
          <a:extLst>
            <a:ext uri="{FF2B5EF4-FFF2-40B4-BE49-F238E27FC236}">
              <a16:creationId xmlns:a16="http://schemas.microsoft.com/office/drawing/2014/main" id="{986491A5-47EB-4285-8D9E-B4B1F78241D2}"/>
            </a:ext>
          </a:extLst>
        </xdr:cNvPr>
        <xdr:cNvSpPr txBox="1"/>
      </xdr:nvSpPr>
      <xdr:spPr>
        <a:xfrm>
          <a:off x="1562744" y="5424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7" name="正方形/長方形 96">
          <a:extLst>
            <a:ext uri="{FF2B5EF4-FFF2-40B4-BE49-F238E27FC236}">
              <a16:creationId xmlns:a16="http://schemas.microsoft.com/office/drawing/2014/main" id="{32BAE22A-008F-434E-A0BE-2CE28C185849}"/>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8" name="正方形/長方形 97">
          <a:extLst>
            <a:ext uri="{FF2B5EF4-FFF2-40B4-BE49-F238E27FC236}">
              <a16:creationId xmlns:a16="http://schemas.microsoft.com/office/drawing/2014/main" id="{EE6E904B-FAA2-484B-B1D5-231DD4BC786E}"/>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99" name="正方形/長方形 98">
          <a:extLst>
            <a:ext uri="{FF2B5EF4-FFF2-40B4-BE49-F238E27FC236}">
              <a16:creationId xmlns:a16="http://schemas.microsoft.com/office/drawing/2014/main" id="{AABABB2A-7192-4C88-B96B-9664E42EAD47}"/>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[ 400.5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0" name="正方形/長方形 99">
          <a:extLst>
            <a:ext uri="{FF2B5EF4-FFF2-40B4-BE49-F238E27FC236}">
              <a16:creationId xmlns:a16="http://schemas.microsoft.com/office/drawing/2014/main" id="{F32E275B-8312-4208-AFDB-270B0D60A5E2}"/>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1" name="正方形/長方形 100">
          <a:extLst>
            <a:ext uri="{FF2B5EF4-FFF2-40B4-BE49-F238E27FC236}">
              <a16:creationId xmlns:a16="http://schemas.microsoft.com/office/drawing/2014/main" id="{AD2CA804-3528-4367-B5D2-6B4E93E0CCA4}"/>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2" name="正方形/長方形 101">
          <a:extLst>
            <a:ext uri="{FF2B5EF4-FFF2-40B4-BE49-F238E27FC236}">
              <a16:creationId xmlns:a16="http://schemas.microsoft.com/office/drawing/2014/main" id="{A0DEAA63-4CFA-42CE-A412-335EE07F41B6}"/>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3" name="正方形/長方形 102">
          <a:extLst>
            <a:ext uri="{FF2B5EF4-FFF2-40B4-BE49-F238E27FC236}">
              <a16:creationId xmlns:a16="http://schemas.microsoft.com/office/drawing/2014/main" id="{341DEC4C-257F-4FEF-87FE-4EEA54049EC3}"/>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4" name="正方形/長方形 103">
          <a:extLst>
            <a:ext uri="{FF2B5EF4-FFF2-40B4-BE49-F238E27FC236}">
              <a16:creationId xmlns:a16="http://schemas.microsoft.com/office/drawing/2014/main" id="{EB5F6957-A849-47E3-9E0E-0A9CF62042F2}"/>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5" name="正方形/長方形 104">
          <a:extLst>
            <a:ext uri="{FF2B5EF4-FFF2-40B4-BE49-F238E27FC236}">
              <a16:creationId xmlns:a16="http://schemas.microsoft.com/office/drawing/2014/main" id="{82345407-8785-4F76-80B4-E9EFF96719D8}"/>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6" name="正方形/長方形 105">
          <a:extLst>
            <a:ext uri="{FF2B5EF4-FFF2-40B4-BE49-F238E27FC236}">
              <a16:creationId xmlns:a16="http://schemas.microsoft.com/office/drawing/2014/main" id="{D8B743FC-2A95-4BB2-A518-21C03F29F6CE}"/>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7" name="正方形/長方形 106">
          <a:extLst>
            <a:ext uri="{FF2B5EF4-FFF2-40B4-BE49-F238E27FC236}">
              <a16:creationId xmlns:a16="http://schemas.microsoft.com/office/drawing/2014/main" id="{3C6FFD25-DC3B-4071-A6FE-821F6A9850E7}"/>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8" name="正方形/長方形 107">
          <a:extLst>
            <a:ext uri="{FF2B5EF4-FFF2-40B4-BE49-F238E27FC236}">
              <a16:creationId xmlns:a16="http://schemas.microsoft.com/office/drawing/2014/main" id="{47EE8C2A-A51B-4E5E-9464-418B40B5BDEB}"/>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9" name="テキスト ボックス 108">
          <a:extLst>
            <a:ext uri="{FF2B5EF4-FFF2-40B4-BE49-F238E27FC236}">
              <a16:creationId xmlns:a16="http://schemas.microsoft.com/office/drawing/2014/main" id="{0C171BA7-5D6A-4A9C-9234-0C5389894807}"/>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類似団体内平均を上回っているが、新潟県平均値を下回っている。将来負担比率は年々減少傾向にはあるが、今後予定する大規模事業により、将来負担額が大きくならないように財政運営に取り組んでいく。</a:t>
          </a:r>
        </a:p>
      </xdr:txBody>
    </xdr:sp>
    <xdr:clientData/>
  </xdr:twoCellAnchor>
  <xdr:oneCellAnchor>
    <xdr:from>
      <xdr:col>57</xdr:col>
      <xdr:colOff>111125</xdr:colOff>
      <xdr:row>23</xdr:row>
      <xdr:rowOff>47625</xdr:rowOff>
    </xdr:from>
    <xdr:ext cx="349839" cy="225703"/>
    <xdr:sp macro="" textlink="">
      <xdr:nvSpPr>
        <xdr:cNvPr id="110" name="テキスト ボックス 109">
          <a:extLst>
            <a:ext uri="{FF2B5EF4-FFF2-40B4-BE49-F238E27FC236}">
              <a16:creationId xmlns:a16="http://schemas.microsoft.com/office/drawing/2014/main" id="{6D6B265B-D697-4E13-B0C6-5F4EAC394D3F}"/>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1" name="直線コネクタ 110">
          <a:extLst>
            <a:ext uri="{FF2B5EF4-FFF2-40B4-BE49-F238E27FC236}">
              <a16:creationId xmlns:a16="http://schemas.microsoft.com/office/drawing/2014/main" id="{976381F5-9360-4CC3-BEA0-E685132ACADB}"/>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2" name="テキスト ボックス 111">
          <a:extLst>
            <a:ext uri="{FF2B5EF4-FFF2-40B4-BE49-F238E27FC236}">
              <a16:creationId xmlns:a16="http://schemas.microsoft.com/office/drawing/2014/main" id="{D089945D-86EB-4967-8862-5D117AB7A5DF}"/>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3" name="直線コネクタ 112">
          <a:extLst>
            <a:ext uri="{FF2B5EF4-FFF2-40B4-BE49-F238E27FC236}">
              <a16:creationId xmlns:a16="http://schemas.microsoft.com/office/drawing/2014/main" id="{C8615156-82C2-48E3-8B1E-D21D605FACDD}"/>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4" name="テキスト ボックス 113">
          <a:extLst>
            <a:ext uri="{FF2B5EF4-FFF2-40B4-BE49-F238E27FC236}">
              <a16:creationId xmlns:a16="http://schemas.microsoft.com/office/drawing/2014/main" id="{FE4AAB36-C71D-4753-B489-6D01E42D8A96}"/>
            </a:ext>
          </a:extLst>
        </xdr:cNvPr>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5" name="直線コネクタ 114">
          <a:extLst>
            <a:ext uri="{FF2B5EF4-FFF2-40B4-BE49-F238E27FC236}">
              <a16:creationId xmlns:a16="http://schemas.microsoft.com/office/drawing/2014/main" id="{9D23894E-DB52-4863-9807-CD3F330E364A}"/>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6" name="テキスト ボックス 115">
          <a:extLst>
            <a:ext uri="{FF2B5EF4-FFF2-40B4-BE49-F238E27FC236}">
              <a16:creationId xmlns:a16="http://schemas.microsoft.com/office/drawing/2014/main" id="{EEFFD26D-DAB8-408D-B904-3F6F4C873035}"/>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7" name="直線コネクタ 116">
          <a:extLst>
            <a:ext uri="{FF2B5EF4-FFF2-40B4-BE49-F238E27FC236}">
              <a16:creationId xmlns:a16="http://schemas.microsoft.com/office/drawing/2014/main" id="{0EFC140D-C428-4658-BE61-4480814A8AA9}"/>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18" name="テキスト ボックス 117">
          <a:extLst>
            <a:ext uri="{FF2B5EF4-FFF2-40B4-BE49-F238E27FC236}">
              <a16:creationId xmlns:a16="http://schemas.microsoft.com/office/drawing/2014/main" id="{B8053920-3C00-41C5-B506-A3A73BBB903F}"/>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19" name="直線コネクタ 118">
          <a:extLst>
            <a:ext uri="{FF2B5EF4-FFF2-40B4-BE49-F238E27FC236}">
              <a16:creationId xmlns:a16="http://schemas.microsoft.com/office/drawing/2014/main" id="{346EB3CA-0E7C-4CAC-BE52-BAAA69748BE2}"/>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0" name="テキスト ボックス 119">
          <a:extLst>
            <a:ext uri="{FF2B5EF4-FFF2-40B4-BE49-F238E27FC236}">
              <a16:creationId xmlns:a16="http://schemas.microsoft.com/office/drawing/2014/main" id="{4C6CE090-DA37-4EED-A633-63969E88B894}"/>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1" name="直線コネクタ 120">
          <a:extLst>
            <a:ext uri="{FF2B5EF4-FFF2-40B4-BE49-F238E27FC236}">
              <a16:creationId xmlns:a16="http://schemas.microsoft.com/office/drawing/2014/main" id="{F334916F-281F-4FC4-B79C-9017E4A94569}"/>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2" name="テキスト ボックス 121">
          <a:extLst>
            <a:ext uri="{FF2B5EF4-FFF2-40B4-BE49-F238E27FC236}">
              <a16:creationId xmlns:a16="http://schemas.microsoft.com/office/drawing/2014/main" id="{BDEAA1CE-50F9-4945-85C7-78324A527107}"/>
            </a:ext>
          </a:extLst>
        </xdr:cNvPr>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3" name="直線コネクタ 122">
          <a:extLst>
            <a:ext uri="{FF2B5EF4-FFF2-40B4-BE49-F238E27FC236}">
              <a16:creationId xmlns:a16="http://schemas.microsoft.com/office/drawing/2014/main" id="{D1DC3A3A-7397-4C59-80D4-083FA585BCFF}"/>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4" name="債務償還比率グラフ枠">
          <a:extLst>
            <a:ext uri="{FF2B5EF4-FFF2-40B4-BE49-F238E27FC236}">
              <a16:creationId xmlns:a16="http://schemas.microsoft.com/office/drawing/2014/main" id="{85B51B34-68A1-46FA-B1C1-F23BD4E7C889}"/>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33</xdr:row>
      <xdr:rowOff>122965</xdr:rowOff>
    </xdr:to>
    <xdr:cxnSp macro="">
      <xdr:nvCxnSpPr>
        <xdr:cNvPr id="125" name="直線コネクタ 124">
          <a:extLst>
            <a:ext uri="{FF2B5EF4-FFF2-40B4-BE49-F238E27FC236}">
              <a16:creationId xmlns:a16="http://schemas.microsoft.com/office/drawing/2014/main" id="{FDECFD53-68EE-4386-B6D6-684F19D02E74}"/>
            </a:ext>
          </a:extLst>
        </xdr:cNvPr>
        <xdr:cNvCxnSpPr/>
      </xdr:nvCxnSpPr>
      <xdr:spPr>
        <a:xfrm flipV="1">
          <a:off x="14793595" y="5312833"/>
          <a:ext cx="1269" cy="12395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126792</xdr:rowOff>
    </xdr:from>
    <xdr:ext cx="560923" cy="259045"/>
    <xdr:sp macro="" textlink="">
      <xdr:nvSpPr>
        <xdr:cNvPr id="126" name="債務償還比率最小値テキスト">
          <a:extLst>
            <a:ext uri="{FF2B5EF4-FFF2-40B4-BE49-F238E27FC236}">
              <a16:creationId xmlns:a16="http://schemas.microsoft.com/office/drawing/2014/main" id="{72BB8421-6BBE-43BC-82B9-D0F46AAA4E3F}"/>
            </a:ext>
          </a:extLst>
        </xdr:cNvPr>
        <xdr:cNvSpPr txBox="1"/>
      </xdr:nvSpPr>
      <xdr:spPr>
        <a:xfrm>
          <a:off x="14846300" y="6556167"/>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122965</xdr:rowOff>
    </xdr:from>
    <xdr:to>
      <xdr:col>76</xdr:col>
      <xdr:colOff>111125</xdr:colOff>
      <xdr:row>33</xdr:row>
      <xdr:rowOff>122965</xdr:rowOff>
    </xdr:to>
    <xdr:cxnSp macro="">
      <xdr:nvCxnSpPr>
        <xdr:cNvPr id="127" name="直線コネクタ 126">
          <a:extLst>
            <a:ext uri="{FF2B5EF4-FFF2-40B4-BE49-F238E27FC236}">
              <a16:creationId xmlns:a16="http://schemas.microsoft.com/office/drawing/2014/main" id="{4D686966-A150-42FC-9DEE-A958439A209C}"/>
            </a:ext>
          </a:extLst>
        </xdr:cNvPr>
        <xdr:cNvCxnSpPr/>
      </xdr:nvCxnSpPr>
      <xdr:spPr>
        <a:xfrm>
          <a:off x="14706600" y="6552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28" name="債務償還比率最大値テキスト">
          <a:extLst>
            <a:ext uri="{FF2B5EF4-FFF2-40B4-BE49-F238E27FC236}">
              <a16:creationId xmlns:a16="http://schemas.microsoft.com/office/drawing/2014/main" id="{A8DBF320-7B6E-43BD-BE5A-4AE5918BB2DB}"/>
            </a:ext>
          </a:extLst>
        </xdr:cNvPr>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29" name="直線コネクタ 128">
          <a:extLst>
            <a:ext uri="{FF2B5EF4-FFF2-40B4-BE49-F238E27FC236}">
              <a16:creationId xmlns:a16="http://schemas.microsoft.com/office/drawing/2014/main" id="{461410DD-6554-4BEA-B35B-169F7AAC0EAF}"/>
            </a:ext>
          </a:extLst>
        </xdr:cNvPr>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27</xdr:row>
      <xdr:rowOff>104884</xdr:rowOff>
    </xdr:from>
    <xdr:ext cx="469744" cy="259045"/>
    <xdr:sp macro="" textlink="">
      <xdr:nvSpPr>
        <xdr:cNvPr id="130" name="債務償還比率平均値テキスト">
          <a:extLst>
            <a:ext uri="{FF2B5EF4-FFF2-40B4-BE49-F238E27FC236}">
              <a16:creationId xmlns:a16="http://schemas.microsoft.com/office/drawing/2014/main" id="{99A9657F-C8A6-46BA-BF64-62E23BC439AE}"/>
            </a:ext>
          </a:extLst>
        </xdr:cNvPr>
        <xdr:cNvSpPr txBox="1"/>
      </xdr:nvSpPr>
      <xdr:spPr>
        <a:xfrm>
          <a:off x="14846300" y="550555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82007</xdr:rowOff>
    </xdr:from>
    <xdr:to>
      <xdr:col>76</xdr:col>
      <xdr:colOff>73025</xdr:colOff>
      <xdr:row>29</xdr:row>
      <xdr:rowOff>12157</xdr:rowOff>
    </xdr:to>
    <xdr:sp macro="" textlink="">
      <xdr:nvSpPr>
        <xdr:cNvPr id="131" name="フローチャート: 判断 130">
          <a:extLst>
            <a:ext uri="{FF2B5EF4-FFF2-40B4-BE49-F238E27FC236}">
              <a16:creationId xmlns:a16="http://schemas.microsoft.com/office/drawing/2014/main" id="{4739F246-C3AC-4B21-9CE4-AF9C9745FCAF}"/>
            </a:ext>
          </a:extLst>
        </xdr:cNvPr>
        <xdr:cNvSpPr/>
      </xdr:nvSpPr>
      <xdr:spPr>
        <a:xfrm>
          <a:off x="14744700" y="5654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28</xdr:row>
      <xdr:rowOff>94601</xdr:rowOff>
    </xdr:from>
    <xdr:to>
      <xdr:col>72</xdr:col>
      <xdr:colOff>123825</xdr:colOff>
      <xdr:row>29</xdr:row>
      <xdr:rowOff>24751</xdr:rowOff>
    </xdr:to>
    <xdr:sp macro="" textlink="">
      <xdr:nvSpPr>
        <xdr:cNvPr id="132" name="フローチャート: 判断 131">
          <a:extLst>
            <a:ext uri="{FF2B5EF4-FFF2-40B4-BE49-F238E27FC236}">
              <a16:creationId xmlns:a16="http://schemas.microsoft.com/office/drawing/2014/main" id="{BE8B2000-9190-45F0-8BFD-4F3122611957}"/>
            </a:ext>
          </a:extLst>
        </xdr:cNvPr>
        <xdr:cNvSpPr/>
      </xdr:nvSpPr>
      <xdr:spPr>
        <a:xfrm>
          <a:off x="14033500" y="5666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28</xdr:row>
      <xdr:rowOff>77809</xdr:rowOff>
    </xdr:from>
    <xdr:to>
      <xdr:col>68</xdr:col>
      <xdr:colOff>123825</xdr:colOff>
      <xdr:row>29</xdr:row>
      <xdr:rowOff>7959</xdr:rowOff>
    </xdr:to>
    <xdr:sp macro="" textlink="">
      <xdr:nvSpPr>
        <xdr:cNvPr id="133" name="フローチャート: 判断 132">
          <a:extLst>
            <a:ext uri="{FF2B5EF4-FFF2-40B4-BE49-F238E27FC236}">
              <a16:creationId xmlns:a16="http://schemas.microsoft.com/office/drawing/2014/main" id="{158BA919-35E4-44A7-A8D7-A0B34CDDD07E}"/>
            </a:ext>
          </a:extLst>
        </xdr:cNvPr>
        <xdr:cNvSpPr/>
      </xdr:nvSpPr>
      <xdr:spPr>
        <a:xfrm>
          <a:off x="13271500" y="5649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875</xdr:rowOff>
    </xdr:from>
    <xdr:to>
      <xdr:col>64</xdr:col>
      <xdr:colOff>123825</xdr:colOff>
      <xdr:row>29</xdr:row>
      <xdr:rowOff>102475</xdr:rowOff>
    </xdr:to>
    <xdr:sp macro="" textlink="">
      <xdr:nvSpPr>
        <xdr:cNvPr id="134" name="フローチャート: 判断 133">
          <a:extLst>
            <a:ext uri="{FF2B5EF4-FFF2-40B4-BE49-F238E27FC236}">
              <a16:creationId xmlns:a16="http://schemas.microsoft.com/office/drawing/2014/main" id="{061E2D9D-D7A8-4C8A-AE31-D851036B4786}"/>
            </a:ext>
          </a:extLst>
        </xdr:cNvPr>
        <xdr:cNvSpPr/>
      </xdr:nvSpPr>
      <xdr:spPr>
        <a:xfrm>
          <a:off x="12509500" y="5744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87425</xdr:rowOff>
    </xdr:from>
    <xdr:to>
      <xdr:col>60</xdr:col>
      <xdr:colOff>123825</xdr:colOff>
      <xdr:row>31</xdr:row>
      <xdr:rowOff>17575</xdr:rowOff>
    </xdr:to>
    <xdr:sp macro="" textlink="">
      <xdr:nvSpPr>
        <xdr:cNvPr id="135" name="フローチャート: 判断 134">
          <a:extLst>
            <a:ext uri="{FF2B5EF4-FFF2-40B4-BE49-F238E27FC236}">
              <a16:creationId xmlns:a16="http://schemas.microsoft.com/office/drawing/2014/main" id="{5631B312-E9AF-4276-B368-2928CEED6957}"/>
            </a:ext>
          </a:extLst>
        </xdr:cNvPr>
        <xdr:cNvSpPr/>
      </xdr:nvSpPr>
      <xdr:spPr>
        <a:xfrm>
          <a:off x="11747500" y="6002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6" name="テキスト ボックス 135">
          <a:extLst>
            <a:ext uri="{FF2B5EF4-FFF2-40B4-BE49-F238E27FC236}">
              <a16:creationId xmlns:a16="http://schemas.microsoft.com/office/drawing/2014/main" id="{AE7D4F42-F168-4BAD-A317-DA5CD2139756}"/>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7" name="テキスト ボックス 136">
          <a:extLst>
            <a:ext uri="{FF2B5EF4-FFF2-40B4-BE49-F238E27FC236}">
              <a16:creationId xmlns:a16="http://schemas.microsoft.com/office/drawing/2014/main" id="{25E4CD1C-E00C-443E-9D80-3A256BA82F38}"/>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8" name="テキスト ボックス 137">
          <a:extLst>
            <a:ext uri="{FF2B5EF4-FFF2-40B4-BE49-F238E27FC236}">
              <a16:creationId xmlns:a16="http://schemas.microsoft.com/office/drawing/2014/main" id="{ABD0D560-EE9F-4A1B-9BD9-64F871327581}"/>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9" name="テキスト ボックス 138">
          <a:extLst>
            <a:ext uri="{FF2B5EF4-FFF2-40B4-BE49-F238E27FC236}">
              <a16:creationId xmlns:a16="http://schemas.microsoft.com/office/drawing/2014/main" id="{E7683EEA-CA68-48B5-9FD3-86073235171A}"/>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EC6CB466-03FB-42DA-9793-E0186000A92A}"/>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170286</xdr:rowOff>
    </xdr:from>
    <xdr:to>
      <xdr:col>76</xdr:col>
      <xdr:colOff>73025</xdr:colOff>
      <xdr:row>29</xdr:row>
      <xdr:rowOff>100436</xdr:rowOff>
    </xdr:to>
    <xdr:sp macro="" textlink="">
      <xdr:nvSpPr>
        <xdr:cNvPr id="141" name="楕円 140">
          <a:extLst>
            <a:ext uri="{FF2B5EF4-FFF2-40B4-BE49-F238E27FC236}">
              <a16:creationId xmlns:a16="http://schemas.microsoft.com/office/drawing/2014/main" id="{901E839E-6F78-437F-903B-A9D0C6D86A93}"/>
            </a:ext>
          </a:extLst>
        </xdr:cNvPr>
        <xdr:cNvSpPr/>
      </xdr:nvSpPr>
      <xdr:spPr>
        <a:xfrm>
          <a:off x="14744700" y="5742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28</xdr:row>
      <xdr:rowOff>148713</xdr:rowOff>
    </xdr:from>
    <xdr:ext cx="469744" cy="259045"/>
    <xdr:sp macro="" textlink="">
      <xdr:nvSpPr>
        <xdr:cNvPr id="142" name="債務償還比率該当値テキスト">
          <a:extLst>
            <a:ext uri="{FF2B5EF4-FFF2-40B4-BE49-F238E27FC236}">
              <a16:creationId xmlns:a16="http://schemas.microsoft.com/office/drawing/2014/main" id="{0949C705-32B7-4022-B7D6-92611DA0EE7F}"/>
            </a:ext>
          </a:extLst>
        </xdr:cNvPr>
        <xdr:cNvSpPr txBox="1"/>
      </xdr:nvSpPr>
      <xdr:spPr>
        <a:xfrm>
          <a:off x="14846300" y="5720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28</xdr:row>
      <xdr:rowOff>138500</xdr:rowOff>
    </xdr:from>
    <xdr:to>
      <xdr:col>72</xdr:col>
      <xdr:colOff>123825</xdr:colOff>
      <xdr:row>29</xdr:row>
      <xdr:rowOff>68650</xdr:rowOff>
    </xdr:to>
    <xdr:sp macro="" textlink="">
      <xdr:nvSpPr>
        <xdr:cNvPr id="143" name="楕円 142">
          <a:extLst>
            <a:ext uri="{FF2B5EF4-FFF2-40B4-BE49-F238E27FC236}">
              <a16:creationId xmlns:a16="http://schemas.microsoft.com/office/drawing/2014/main" id="{56472AAE-3EA3-4A21-ABE2-2CD19D349630}"/>
            </a:ext>
          </a:extLst>
        </xdr:cNvPr>
        <xdr:cNvSpPr/>
      </xdr:nvSpPr>
      <xdr:spPr>
        <a:xfrm>
          <a:off x="14033500" y="5710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17850</xdr:rowOff>
    </xdr:from>
    <xdr:to>
      <xdr:col>76</xdr:col>
      <xdr:colOff>22225</xdr:colOff>
      <xdr:row>29</xdr:row>
      <xdr:rowOff>49636</xdr:rowOff>
    </xdr:to>
    <xdr:cxnSp macro="">
      <xdr:nvCxnSpPr>
        <xdr:cNvPr id="144" name="直線コネクタ 143">
          <a:extLst>
            <a:ext uri="{FF2B5EF4-FFF2-40B4-BE49-F238E27FC236}">
              <a16:creationId xmlns:a16="http://schemas.microsoft.com/office/drawing/2014/main" id="{7560B19B-4561-4D34-8858-909FDA700212}"/>
            </a:ext>
          </a:extLst>
        </xdr:cNvPr>
        <xdr:cNvCxnSpPr/>
      </xdr:nvCxnSpPr>
      <xdr:spPr>
        <a:xfrm>
          <a:off x="14084300" y="5761425"/>
          <a:ext cx="711200" cy="31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28</xdr:row>
      <xdr:rowOff>93641</xdr:rowOff>
    </xdr:from>
    <xdr:to>
      <xdr:col>68</xdr:col>
      <xdr:colOff>123825</xdr:colOff>
      <xdr:row>29</xdr:row>
      <xdr:rowOff>23791</xdr:rowOff>
    </xdr:to>
    <xdr:sp macro="" textlink="">
      <xdr:nvSpPr>
        <xdr:cNvPr id="145" name="楕円 144">
          <a:extLst>
            <a:ext uri="{FF2B5EF4-FFF2-40B4-BE49-F238E27FC236}">
              <a16:creationId xmlns:a16="http://schemas.microsoft.com/office/drawing/2014/main" id="{2974763C-E5D6-4FD9-BEC8-35224E598B20}"/>
            </a:ext>
          </a:extLst>
        </xdr:cNvPr>
        <xdr:cNvSpPr/>
      </xdr:nvSpPr>
      <xdr:spPr>
        <a:xfrm>
          <a:off x="13271500" y="5665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28</xdr:row>
      <xdr:rowOff>144441</xdr:rowOff>
    </xdr:from>
    <xdr:to>
      <xdr:col>72</xdr:col>
      <xdr:colOff>73025</xdr:colOff>
      <xdr:row>29</xdr:row>
      <xdr:rowOff>17850</xdr:rowOff>
    </xdr:to>
    <xdr:cxnSp macro="">
      <xdr:nvCxnSpPr>
        <xdr:cNvPr id="146" name="直線コネクタ 145">
          <a:extLst>
            <a:ext uri="{FF2B5EF4-FFF2-40B4-BE49-F238E27FC236}">
              <a16:creationId xmlns:a16="http://schemas.microsoft.com/office/drawing/2014/main" id="{3B224910-A482-4A73-9C20-AC980E3C8664}"/>
            </a:ext>
          </a:extLst>
        </xdr:cNvPr>
        <xdr:cNvCxnSpPr/>
      </xdr:nvCxnSpPr>
      <xdr:spPr>
        <a:xfrm>
          <a:off x="13322300" y="5716566"/>
          <a:ext cx="762000" cy="44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29</xdr:row>
      <xdr:rowOff>82317</xdr:rowOff>
    </xdr:from>
    <xdr:to>
      <xdr:col>64</xdr:col>
      <xdr:colOff>123825</xdr:colOff>
      <xdr:row>30</xdr:row>
      <xdr:rowOff>12467</xdr:rowOff>
    </xdr:to>
    <xdr:sp macro="" textlink="">
      <xdr:nvSpPr>
        <xdr:cNvPr id="147" name="楕円 146">
          <a:extLst>
            <a:ext uri="{FF2B5EF4-FFF2-40B4-BE49-F238E27FC236}">
              <a16:creationId xmlns:a16="http://schemas.microsoft.com/office/drawing/2014/main" id="{F36B08DD-9F35-46D4-8E57-B0F2F31D0189}"/>
            </a:ext>
          </a:extLst>
        </xdr:cNvPr>
        <xdr:cNvSpPr/>
      </xdr:nvSpPr>
      <xdr:spPr>
        <a:xfrm>
          <a:off x="12509500" y="5825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28</xdr:row>
      <xdr:rowOff>144441</xdr:rowOff>
    </xdr:from>
    <xdr:to>
      <xdr:col>68</xdr:col>
      <xdr:colOff>73025</xdr:colOff>
      <xdr:row>29</xdr:row>
      <xdr:rowOff>133117</xdr:rowOff>
    </xdr:to>
    <xdr:cxnSp macro="">
      <xdr:nvCxnSpPr>
        <xdr:cNvPr id="148" name="直線コネクタ 147">
          <a:extLst>
            <a:ext uri="{FF2B5EF4-FFF2-40B4-BE49-F238E27FC236}">
              <a16:creationId xmlns:a16="http://schemas.microsoft.com/office/drawing/2014/main" id="{D3555A03-596A-4824-869C-98720DABE440}"/>
            </a:ext>
          </a:extLst>
        </xdr:cNvPr>
        <xdr:cNvCxnSpPr/>
      </xdr:nvCxnSpPr>
      <xdr:spPr>
        <a:xfrm flipV="1">
          <a:off x="12560300" y="5716566"/>
          <a:ext cx="762000" cy="160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29</xdr:row>
      <xdr:rowOff>128016</xdr:rowOff>
    </xdr:from>
    <xdr:to>
      <xdr:col>60</xdr:col>
      <xdr:colOff>123825</xdr:colOff>
      <xdr:row>30</xdr:row>
      <xdr:rowOff>58166</xdr:rowOff>
    </xdr:to>
    <xdr:sp macro="" textlink="">
      <xdr:nvSpPr>
        <xdr:cNvPr id="149" name="楕円 148">
          <a:extLst>
            <a:ext uri="{FF2B5EF4-FFF2-40B4-BE49-F238E27FC236}">
              <a16:creationId xmlns:a16="http://schemas.microsoft.com/office/drawing/2014/main" id="{153E08B3-8A02-482F-8374-D407F51A6574}"/>
            </a:ext>
          </a:extLst>
        </xdr:cNvPr>
        <xdr:cNvSpPr/>
      </xdr:nvSpPr>
      <xdr:spPr>
        <a:xfrm>
          <a:off x="11747500" y="5871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29</xdr:row>
      <xdr:rowOff>133117</xdr:rowOff>
    </xdr:from>
    <xdr:to>
      <xdr:col>64</xdr:col>
      <xdr:colOff>73025</xdr:colOff>
      <xdr:row>30</xdr:row>
      <xdr:rowOff>7366</xdr:rowOff>
    </xdr:to>
    <xdr:cxnSp macro="">
      <xdr:nvCxnSpPr>
        <xdr:cNvPr id="150" name="直線コネクタ 149">
          <a:extLst>
            <a:ext uri="{FF2B5EF4-FFF2-40B4-BE49-F238E27FC236}">
              <a16:creationId xmlns:a16="http://schemas.microsoft.com/office/drawing/2014/main" id="{0A6E57CD-E288-42C9-9C2F-C5B97ADFFA1D}"/>
            </a:ext>
          </a:extLst>
        </xdr:cNvPr>
        <xdr:cNvCxnSpPr/>
      </xdr:nvCxnSpPr>
      <xdr:spPr>
        <a:xfrm flipV="1">
          <a:off x="11798300" y="5876692"/>
          <a:ext cx="762000" cy="45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27</xdr:row>
      <xdr:rowOff>41278</xdr:rowOff>
    </xdr:from>
    <xdr:ext cx="469744" cy="259045"/>
    <xdr:sp macro="" textlink="">
      <xdr:nvSpPr>
        <xdr:cNvPr id="151" name="n_1aveValue債務償還比率">
          <a:extLst>
            <a:ext uri="{FF2B5EF4-FFF2-40B4-BE49-F238E27FC236}">
              <a16:creationId xmlns:a16="http://schemas.microsoft.com/office/drawing/2014/main" id="{481AD99D-A362-42DA-91D0-9A860B9EAB57}"/>
            </a:ext>
          </a:extLst>
        </xdr:cNvPr>
        <xdr:cNvSpPr txBox="1"/>
      </xdr:nvSpPr>
      <xdr:spPr>
        <a:xfrm>
          <a:off x="13836727" y="54419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24486</xdr:rowOff>
    </xdr:from>
    <xdr:ext cx="469744" cy="259045"/>
    <xdr:sp macro="" textlink="">
      <xdr:nvSpPr>
        <xdr:cNvPr id="152" name="n_2aveValue債務償還比率">
          <a:extLst>
            <a:ext uri="{FF2B5EF4-FFF2-40B4-BE49-F238E27FC236}">
              <a16:creationId xmlns:a16="http://schemas.microsoft.com/office/drawing/2014/main" id="{79D5E2B4-2414-4C24-A781-98FE123DC1D6}"/>
            </a:ext>
          </a:extLst>
        </xdr:cNvPr>
        <xdr:cNvSpPr txBox="1"/>
      </xdr:nvSpPr>
      <xdr:spPr>
        <a:xfrm>
          <a:off x="13087427" y="5425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119002</xdr:rowOff>
    </xdr:from>
    <xdr:ext cx="469744" cy="259045"/>
    <xdr:sp macro="" textlink="">
      <xdr:nvSpPr>
        <xdr:cNvPr id="153" name="n_3aveValue債務償還比率">
          <a:extLst>
            <a:ext uri="{FF2B5EF4-FFF2-40B4-BE49-F238E27FC236}">
              <a16:creationId xmlns:a16="http://schemas.microsoft.com/office/drawing/2014/main" id="{02E5F4F0-D8FC-4ED4-A27C-D93F9750E4E3}"/>
            </a:ext>
          </a:extLst>
        </xdr:cNvPr>
        <xdr:cNvSpPr txBox="1"/>
      </xdr:nvSpPr>
      <xdr:spPr>
        <a:xfrm>
          <a:off x="12325427" y="5519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8702</xdr:rowOff>
    </xdr:from>
    <xdr:ext cx="469744" cy="259045"/>
    <xdr:sp macro="" textlink="">
      <xdr:nvSpPr>
        <xdr:cNvPr id="154" name="n_4aveValue債務償還比率">
          <a:extLst>
            <a:ext uri="{FF2B5EF4-FFF2-40B4-BE49-F238E27FC236}">
              <a16:creationId xmlns:a16="http://schemas.microsoft.com/office/drawing/2014/main" id="{18852AE5-DFA9-4939-9E2A-073DF7126C43}"/>
            </a:ext>
          </a:extLst>
        </xdr:cNvPr>
        <xdr:cNvSpPr txBox="1"/>
      </xdr:nvSpPr>
      <xdr:spPr>
        <a:xfrm>
          <a:off x="11563427" y="6095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29</xdr:row>
      <xdr:rowOff>59777</xdr:rowOff>
    </xdr:from>
    <xdr:ext cx="469744" cy="259045"/>
    <xdr:sp macro="" textlink="">
      <xdr:nvSpPr>
        <xdr:cNvPr id="155" name="n_1mainValue債務償還比率">
          <a:extLst>
            <a:ext uri="{FF2B5EF4-FFF2-40B4-BE49-F238E27FC236}">
              <a16:creationId xmlns:a16="http://schemas.microsoft.com/office/drawing/2014/main" id="{502468CC-FCA3-4CC5-BF0A-E2FDC2B76A01}"/>
            </a:ext>
          </a:extLst>
        </xdr:cNvPr>
        <xdr:cNvSpPr txBox="1"/>
      </xdr:nvSpPr>
      <xdr:spPr>
        <a:xfrm>
          <a:off x="13836727" y="5803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14918</xdr:rowOff>
    </xdr:from>
    <xdr:ext cx="469744" cy="259045"/>
    <xdr:sp macro="" textlink="">
      <xdr:nvSpPr>
        <xdr:cNvPr id="156" name="n_2mainValue債務償還比率">
          <a:extLst>
            <a:ext uri="{FF2B5EF4-FFF2-40B4-BE49-F238E27FC236}">
              <a16:creationId xmlns:a16="http://schemas.microsoft.com/office/drawing/2014/main" id="{05CB7FE1-A4DA-4251-939B-7E36C2D0ABF0}"/>
            </a:ext>
          </a:extLst>
        </xdr:cNvPr>
        <xdr:cNvSpPr txBox="1"/>
      </xdr:nvSpPr>
      <xdr:spPr>
        <a:xfrm>
          <a:off x="13087427" y="57584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3594</xdr:rowOff>
    </xdr:from>
    <xdr:ext cx="469744" cy="259045"/>
    <xdr:sp macro="" textlink="">
      <xdr:nvSpPr>
        <xdr:cNvPr id="157" name="n_3mainValue債務償還比率">
          <a:extLst>
            <a:ext uri="{FF2B5EF4-FFF2-40B4-BE49-F238E27FC236}">
              <a16:creationId xmlns:a16="http://schemas.microsoft.com/office/drawing/2014/main" id="{14EF69C8-4E6A-4FEF-93E7-FA0B6A1B693E}"/>
            </a:ext>
          </a:extLst>
        </xdr:cNvPr>
        <xdr:cNvSpPr txBox="1"/>
      </xdr:nvSpPr>
      <xdr:spPr>
        <a:xfrm>
          <a:off x="12325427" y="5918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74693</xdr:rowOff>
    </xdr:from>
    <xdr:ext cx="469744" cy="259045"/>
    <xdr:sp macro="" textlink="">
      <xdr:nvSpPr>
        <xdr:cNvPr id="158" name="n_4mainValue債務償還比率">
          <a:extLst>
            <a:ext uri="{FF2B5EF4-FFF2-40B4-BE49-F238E27FC236}">
              <a16:creationId xmlns:a16="http://schemas.microsoft.com/office/drawing/2014/main" id="{25ABEBB1-9299-4E6C-8357-984545B4C4BE}"/>
            </a:ext>
          </a:extLst>
        </xdr:cNvPr>
        <xdr:cNvSpPr txBox="1"/>
      </xdr:nvSpPr>
      <xdr:spPr>
        <a:xfrm>
          <a:off x="11563427" y="56468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59" name="正方形/長方形 158">
          <a:extLst>
            <a:ext uri="{FF2B5EF4-FFF2-40B4-BE49-F238E27FC236}">
              <a16:creationId xmlns:a16="http://schemas.microsoft.com/office/drawing/2014/main" id="{C9741BBA-F4D1-4142-AF08-7CB03523FA1D}"/>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0" name="正方形/長方形 159">
          <a:extLst>
            <a:ext uri="{FF2B5EF4-FFF2-40B4-BE49-F238E27FC236}">
              <a16:creationId xmlns:a16="http://schemas.microsoft.com/office/drawing/2014/main" id="{B47DC57B-D48C-4ED8-9F15-B93C53D023BF}"/>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1" name="テキスト ボックス 160">
          <a:extLst>
            <a:ext uri="{FF2B5EF4-FFF2-40B4-BE49-F238E27FC236}">
              <a16:creationId xmlns:a16="http://schemas.microsoft.com/office/drawing/2014/main" id="{74B177F9-FA2B-4DE5-9451-99507A801FB8}"/>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2" name="テキスト ボックス 161">
          <a:extLst>
            <a:ext uri="{FF2B5EF4-FFF2-40B4-BE49-F238E27FC236}">
              <a16:creationId xmlns:a16="http://schemas.microsoft.com/office/drawing/2014/main" id="{C1623456-52D3-4120-9CA3-ED822C992B74}"/>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3" name="テキスト ボックス 162">
          <a:extLst>
            <a:ext uri="{FF2B5EF4-FFF2-40B4-BE49-F238E27FC236}">
              <a16:creationId xmlns:a16="http://schemas.microsoft.com/office/drawing/2014/main" id="{AB96A8C7-AF0D-4D37-B2E1-17601913740C}"/>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4" name="テキスト ボックス 163">
          <a:extLst>
            <a:ext uri="{FF2B5EF4-FFF2-40B4-BE49-F238E27FC236}">
              <a16:creationId xmlns:a16="http://schemas.microsoft.com/office/drawing/2014/main" id="{C5E7E60B-A145-4DEA-A918-D22545AEBF51}"/>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2F0542B3-7B04-4C53-8C2E-42A242661FA5}"/>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FD82D14B-F58A-4691-A186-D9AC71C30D36}"/>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CE524806-0774-46DD-B3C9-2C09BC511A6A}"/>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BB43821E-0EEB-4099-89AD-B2B0CE059E6E}"/>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新潟県津南町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84E7DB19-DCC0-4A54-9748-B49787B807A9}"/>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81B56647-2E62-48FC-AB8C-720985590772}"/>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F3C4E910-50EC-4171-815C-D979F1B8A5E7}"/>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330E8728-64DA-4808-8271-4F50E06AC901}"/>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78AC241E-2DEC-4025-8B01-BF3B417DA562}"/>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A2E4B475-CECA-41EE-B2E0-4AF2E5882FA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8,672
8,534
170.21
8,371,078
7,909,984
425,838
4,806,519
6,021,944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1E84744B-380E-4420-86FA-77E11BE6E4DA}"/>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DFD33C17-ACAA-4077-92DE-F99E28341115}"/>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9AF8E847-5D81-476A-A46A-2A9CCB4ADB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11.6
23.4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1A138E2B-01A1-4D40-9B0D-062EA3FBC7E2}"/>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94FA8A20-E5AE-4768-A603-04CC10CC67A5}"/>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E33A433F-7984-4C68-85B6-E5F2E1F545A2}"/>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DE44D06A-E9E6-4333-B132-009144F619F1}"/>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AF777634-AA13-407B-BCEF-510AF5450951}"/>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5FB522AE-6D93-47FD-8DC8-5DF2048D8223}"/>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8DE4796-C214-469D-8193-77AF115EE46A}"/>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5F633010-C1DF-44CD-831C-5A8665D1D826}"/>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19B6EE5A-B6C6-4E13-91A9-7D1C46060708}"/>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FAD1A952-C355-4CCA-A698-DF62678CE68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16B242FA-EA7B-4263-93ED-C0039ADEAA5D}"/>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D1617502-F2CD-4C95-903E-33D769573F37}"/>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68C73436-9D27-43DD-ADD4-1258B77F61CE}"/>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BEF8A839-4660-4285-9EB7-93E5145E00B3}"/>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8FB75DBF-0210-41F9-89F2-116AA7260028}"/>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AC3E994B-DDBA-43D8-853B-238840908FDC}"/>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7C74421D-5D12-4A27-A4E7-07BDF6494125}"/>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25A7E537-9869-40A3-A5DA-F6A7BFE456D9}"/>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1DD89776-11D0-4C38-908F-452E8A5D4ECB}"/>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DED01312-52E1-41A8-BDAA-C2041632C7C1}"/>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F28D8DCF-E717-4F67-9320-E102C96D66FB}"/>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B35BCD2B-D239-4F4A-A4C5-5D7CBC29DDD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9A412168-2288-412F-A473-0FA901E18AFD}"/>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A3004CE5-BC1C-4A41-B6E8-C6CC511E0359}"/>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63303FB4-F193-45BA-ADDC-ABCBDCB95444}"/>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C60601BF-5F23-4833-A05C-95617CB5337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BAC66A22-3831-4BB4-ABC7-D4DBDFD8B227}"/>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9A201729-AF6E-4289-9E28-7AA288F92A8D}"/>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BCEE0B07-CA10-4265-8F42-45DCF8954395}"/>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1B4F7283-42C5-47D6-81B9-C752FB226CBA}"/>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7510F9D8-D39A-421F-96A8-9D34F820924B}"/>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CBB07222-4C4A-4116-8A08-C6C03A3D004B}"/>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BDCA7EAC-0241-4472-BDE9-333BF5F383E4}"/>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589AA488-7FB7-45B2-BFA3-9916076E24C6}"/>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4FBA417F-5B01-44AD-8403-1790DD70BCD5}"/>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28B31084-80A4-4BED-963A-0EF21B126672}"/>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7757471B-BEB7-4275-9B5A-DFD60B31730A}"/>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FA3E966D-2C47-4F34-80E1-EA0D3A1CD284}"/>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8B5E15E9-1826-4FC5-947D-FD4BDEA14C83}"/>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961CC92F-65ED-4013-B5A3-B2F450A91661}"/>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409E908E-D746-4F78-80A6-C70567A44F78}"/>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D408BB3B-2D94-4FB6-98B8-778EE0B76D22}"/>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15240</xdr:rowOff>
    </xdr:from>
    <xdr:to>
      <xdr:col>24</xdr:col>
      <xdr:colOff>62865</xdr:colOff>
      <xdr:row>41</xdr:row>
      <xdr:rowOff>93345</xdr:rowOff>
    </xdr:to>
    <xdr:cxnSp macro="">
      <xdr:nvCxnSpPr>
        <xdr:cNvPr id="57" name="直線コネクタ 56">
          <a:extLst>
            <a:ext uri="{FF2B5EF4-FFF2-40B4-BE49-F238E27FC236}">
              <a16:creationId xmlns:a16="http://schemas.microsoft.com/office/drawing/2014/main" id="{B7BCBA67-01CB-4B86-BFFF-6AB7F04EE58D}"/>
            </a:ext>
          </a:extLst>
        </xdr:cNvPr>
        <xdr:cNvCxnSpPr/>
      </xdr:nvCxnSpPr>
      <xdr:spPr>
        <a:xfrm flipV="1">
          <a:off x="4634865" y="5673090"/>
          <a:ext cx="0" cy="14497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97172</xdr:rowOff>
    </xdr:from>
    <xdr:ext cx="405111" cy="259045"/>
    <xdr:sp macro="" textlink="">
      <xdr:nvSpPr>
        <xdr:cNvPr id="58" name="【道路】&#10;有形固定資産減価償却率最小値テキスト">
          <a:extLst>
            <a:ext uri="{FF2B5EF4-FFF2-40B4-BE49-F238E27FC236}">
              <a16:creationId xmlns:a16="http://schemas.microsoft.com/office/drawing/2014/main" id="{27FEBE03-4039-4A6E-848D-E96DEC62E5AC}"/>
            </a:ext>
          </a:extLst>
        </xdr:cNvPr>
        <xdr:cNvSpPr txBox="1"/>
      </xdr:nvSpPr>
      <xdr:spPr>
        <a:xfrm>
          <a:off x="4673600" y="7126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93345</xdr:rowOff>
    </xdr:from>
    <xdr:to>
      <xdr:col>24</xdr:col>
      <xdr:colOff>152400</xdr:colOff>
      <xdr:row>41</xdr:row>
      <xdr:rowOff>93345</xdr:rowOff>
    </xdr:to>
    <xdr:cxnSp macro="">
      <xdr:nvCxnSpPr>
        <xdr:cNvPr id="59" name="直線コネクタ 58">
          <a:extLst>
            <a:ext uri="{FF2B5EF4-FFF2-40B4-BE49-F238E27FC236}">
              <a16:creationId xmlns:a16="http://schemas.microsoft.com/office/drawing/2014/main" id="{7FFB785F-4428-4413-B853-586BC2933B78}"/>
            </a:ext>
          </a:extLst>
        </xdr:cNvPr>
        <xdr:cNvCxnSpPr/>
      </xdr:nvCxnSpPr>
      <xdr:spPr>
        <a:xfrm>
          <a:off x="4546600" y="71227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133367</xdr:rowOff>
    </xdr:from>
    <xdr:ext cx="405111" cy="259045"/>
    <xdr:sp macro="" textlink="">
      <xdr:nvSpPr>
        <xdr:cNvPr id="60" name="【道路】&#10;有形固定資産減価償却率最大値テキスト">
          <a:extLst>
            <a:ext uri="{FF2B5EF4-FFF2-40B4-BE49-F238E27FC236}">
              <a16:creationId xmlns:a16="http://schemas.microsoft.com/office/drawing/2014/main" id="{A718FF28-312F-476E-A17E-78EFBE6D7AC1}"/>
            </a:ext>
          </a:extLst>
        </xdr:cNvPr>
        <xdr:cNvSpPr txBox="1"/>
      </xdr:nvSpPr>
      <xdr:spPr>
        <a:xfrm>
          <a:off x="4673600" y="5448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15240</xdr:rowOff>
    </xdr:from>
    <xdr:to>
      <xdr:col>24</xdr:col>
      <xdr:colOff>152400</xdr:colOff>
      <xdr:row>33</xdr:row>
      <xdr:rowOff>15240</xdr:rowOff>
    </xdr:to>
    <xdr:cxnSp macro="">
      <xdr:nvCxnSpPr>
        <xdr:cNvPr id="61" name="直線コネクタ 60">
          <a:extLst>
            <a:ext uri="{FF2B5EF4-FFF2-40B4-BE49-F238E27FC236}">
              <a16:creationId xmlns:a16="http://schemas.microsoft.com/office/drawing/2014/main" id="{18ECD97F-D00E-4F66-88C3-6CBE6DB53440}"/>
            </a:ext>
          </a:extLst>
        </xdr:cNvPr>
        <xdr:cNvCxnSpPr/>
      </xdr:nvCxnSpPr>
      <xdr:spPr>
        <a:xfrm>
          <a:off x="4546600" y="5673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102887</xdr:rowOff>
    </xdr:from>
    <xdr:ext cx="405111" cy="259045"/>
    <xdr:sp macro="" textlink="">
      <xdr:nvSpPr>
        <xdr:cNvPr id="62" name="【道路】&#10;有形固定資産減価償却率平均値テキスト">
          <a:extLst>
            <a:ext uri="{FF2B5EF4-FFF2-40B4-BE49-F238E27FC236}">
              <a16:creationId xmlns:a16="http://schemas.microsoft.com/office/drawing/2014/main" id="{C37C98A7-1683-4378-837A-7B520C67B58C}"/>
            </a:ext>
          </a:extLst>
        </xdr:cNvPr>
        <xdr:cNvSpPr txBox="1"/>
      </xdr:nvSpPr>
      <xdr:spPr>
        <a:xfrm>
          <a:off x="4673600" y="66179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124460</xdr:rowOff>
    </xdr:from>
    <xdr:to>
      <xdr:col>24</xdr:col>
      <xdr:colOff>114300</xdr:colOff>
      <xdr:row>39</xdr:row>
      <xdr:rowOff>54610</xdr:rowOff>
    </xdr:to>
    <xdr:sp macro="" textlink="">
      <xdr:nvSpPr>
        <xdr:cNvPr id="63" name="フローチャート: 判断 62">
          <a:extLst>
            <a:ext uri="{FF2B5EF4-FFF2-40B4-BE49-F238E27FC236}">
              <a16:creationId xmlns:a16="http://schemas.microsoft.com/office/drawing/2014/main" id="{3A862CC8-3356-4529-90B9-19D42A99FD9B}"/>
            </a:ext>
          </a:extLst>
        </xdr:cNvPr>
        <xdr:cNvSpPr/>
      </xdr:nvSpPr>
      <xdr:spPr>
        <a:xfrm>
          <a:off x="4584700" y="6639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113030</xdr:rowOff>
    </xdr:from>
    <xdr:to>
      <xdr:col>20</xdr:col>
      <xdr:colOff>38100</xdr:colOff>
      <xdr:row>39</xdr:row>
      <xdr:rowOff>43180</xdr:rowOff>
    </xdr:to>
    <xdr:sp macro="" textlink="">
      <xdr:nvSpPr>
        <xdr:cNvPr id="64" name="フローチャート: 判断 63">
          <a:extLst>
            <a:ext uri="{FF2B5EF4-FFF2-40B4-BE49-F238E27FC236}">
              <a16:creationId xmlns:a16="http://schemas.microsoft.com/office/drawing/2014/main" id="{87901FA0-3DA2-414B-8D34-C536FF6AAFCB}"/>
            </a:ext>
          </a:extLst>
        </xdr:cNvPr>
        <xdr:cNvSpPr/>
      </xdr:nvSpPr>
      <xdr:spPr>
        <a:xfrm>
          <a:off x="3746500" y="6628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74930</xdr:rowOff>
    </xdr:from>
    <xdr:to>
      <xdr:col>15</xdr:col>
      <xdr:colOff>101600</xdr:colOff>
      <xdr:row>39</xdr:row>
      <xdr:rowOff>5080</xdr:rowOff>
    </xdr:to>
    <xdr:sp macro="" textlink="">
      <xdr:nvSpPr>
        <xdr:cNvPr id="65" name="フローチャート: 判断 64">
          <a:extLst>
            <a:ext uri="{FF2B5EF4-FFF2-40B4-BE49-F238E27FC236}">
              <a16:creationId xmlns:a16="http://schemas.microsoft.com/office/drawing/2014/main" id="{167DB7DA-3F51-459F-992B-C23A637833BE}"/>
            </a:ext>
          </a:extLst>
        </xdr:cNvPr>
        <xdr:cNvSpPr/>
      </xdr:nvSpPr>
      <xdr:spPr>
        <a:xfrm>
          <a:off x="2857500" y="6590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38735</xdr:rowOff>
    </xdr:from>
    <xdr:to>
      <xdr:col>10</xdr:col>
      <xdr:colOff>165100</xdr:colOff>
      <xdr:row>38</xdr:row>
      <xdr:rowOff>140335</xdr:rowOff>
    </xdr:to>
    <xdr:sp macro="" textlink="">
      <xdr:nvSpPr>
        <xdr:cNvPr id="66" name="フローチャート: 判断 65">
          <a:extLst>
            <a:ext uri="{FF2B5EF4-FFF2-40B4-BE49-F238E27FC236}">
              <a16:creationId xmlns:a16="http://schemas.microsoft.com/office/drawing/2014/main" id="{1CEA8A6A-FAEE-4053-B1C3-99F05B9AD94C}"/>
            </a:ext>
          </a:extLst>
        </xdr:cNvPr>
        <xdr:cNvSpPr/>
      </xdr:nvSpPr>
      <xdr:spPr>
        <a:xfrm>
          <a:off x="1968500" y="6553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154940</xdr:rowOff>
    </xdr:from>
    <xdr:to>
      <xdr:col>6</xdr:col>
      <xdr:colOff>38100</xdr:colOff>
      <xdr:row>38</xdr:row>
      <xdr:rowOff>85090</xdr:rowOff>
    </xdr:to>
    <xdr:sp macro="" textlink="">
      <xdr:nvSpPr>
        <xdr:cNvPr id="67" name="フローチャート: 判断 66">
          <a:extLst>
            <a:ext uri="{FF2B5EF4-FFF2-40B4-BE49-F238E27FC236}">
              <a16:creationId xmlns:a16="http://schemas.microsoft.com/office/drawing/2014/main" id="{97D8BEDA-523E-459C-B002-7A62B47AD195}"/>
            </a:ext>
          </a:extLst>
        </xdr:cNvPr>
        <xdr:cNvSpPr/>
      </xdr:nvSpPr>
      <xdr:spPr>
        <a:xfrm>
          <a:off x="1079500" y="6498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9223E3A3-819E-4211-BE59-692706021AAA}"/>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FE0E99EB-3E5A-4706-97FD-E96B9CBB0C2A}"/>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19DA3C66-353F-4DB1-AFF2-6B58F85C8ADA}"/>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E0A4B13-2EAE-47A6-97F4-E7204A45F8B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B669565A-4B31-4E40-83CB-8960C1FB202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84455</xdr:rowOff>
    </xdr:from>
    <xdr:to>
      <xdr:col>24</xdr:col>
      <xdr:colOff>114300</xdr:colOff>
      <xdr:row>38</xdr:row>
      <xdr:rowOff>14605</xdr:rowOff>
    </xdr:to>
    <xdr:sp macro="" textlink="">
      <xdr:nvSpPr>
        <xdr:cNvPr id="73" name="楕円 72">
          <a:extLst>
            <a:ext uri="{FF2B5EF4-FFF2-40B4-BE49-F238E27FC236}">
              <a16:creationId xmlns:a16="http://schemas.microsoft.com/office/drawing/2014/main" id="{8D6993FD-DA5A-44FA-81EC-3E81A18703B0}"/>
            </a:ext>
          </a:extLst>
        </xdr:cNvPr>
        <xdr:cNvSpPr/>
      </xdr:nvSpPr>
      <xdr:spPr>
        <a:xfrm>
          <a:off x="4584700" y="6428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107332</xdr:rowOff>
    </xdr:from>
    <xdr:ext cx="405111" cy="259045"/>
    <xdr:sp macro="" textlink="">
      <xdr:nvSpPr>
        <xdr:cNvPr id="74" name="【道路】&#10;有形固定資産減価償却率該当値テキスト">
          <a:extLst>
            <a:ext uri="{FF2B5EF4-FFF2-40B4-BE49-F238E27FC236}">
              <a16:creationId xmlns:a16="http://schemas.microsoft.com/office/drawing/2014/main" id="{7AA9C376-BF7B-475C-B009-ADAD007FA22A}"/>
            </a:ext>
          </a:extLst>
        </xdr:cNvPr>
        <xdr:cNvSpPr txBox="1"/>
      </xdr:nvSpPr>
      <xdr:spPr>
        <a:xfrm>
          <a:off x="4673600" y="6279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50165</xdr:rowOff>
    </xdr:from>
    <xdr:to>
      <xdr:col>20</xdr:col>
      <xdr:colOff>38100</xdr:colOff>
      <xdr:row>37</xdr:row>
      <xdr:rowOff>151765</xdr:rowOff>
    </xdr:to>
    <xdr:sp macro="" textlink="">
      <xdr:nvSpPr>
        <xdr:cNvPr id="75" name="楕円 74">
          <a:extLst>
            <a:ext uri="{FF2B5EF4-FFF2-40B4-BE49-F238E27FC236}">
              <a16:creationId xmlns:a16="http://schemas.microsoft.com/office/drawing/2014/main" id="{5EA1DF50-EE07-47F0-8690-462B34FA0784}"/>
            </a:ext>
          </a:extLst>
        </xdr:cNvPr>
        <xdr:cNvSpPr/>
      </xdr:nvSpPr>
      <xdr:spPr>
        <a:xfrm>
          <a:off x="3746500" y="6393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100965</xdr:rowOff>
    </xdr:from>
    <xdr:to>
      <xdr:col>24</xdr:col>
      <xdr:colOff>63500</xdr:colOff>
      <xdr:row>37</xdr:row>
      <xdr:rowOff>135255</xdr:rowOff>
    </xdr:to>
    <xdr:cxnSp macro="">
      <xdr:nvCxnSpPr>
        <xdr:cNvPr id="76" name="直線コネクタ 75">
          <a:extLst>
            <a:ext uri="{FF2B5EF4-FFF2-40B4-BE49-F238E27FC236}">
              <a16:creationId xmlns:a16="http://schemas.microsoft.com/office/drawing/2014/main" id="{A2FC8161-ADE2-410D-B04C-B5DE9399CDA0}"/>
            </a:ext>
          </a:extLst>
        </xdr:cNvPr>
        <xdr:cNvCxnSpPr/>
      </xdr:nvCxnSpPr>
      <xdr:spPr>
        <a:xfrm>
          <a:off x="3797300" y="6444615"/>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149225</xdr:rowOff>
    </xdr:from>
    <xdr:to>
      <xdr:col>15</xdr:col>
      <xdr:colOff>101600</xdr:colOff>
      <xdr:row>37</xdr:row>
      <xdr:rowOff>79375</xdr:rowOff>
    </xdr:to>
    <xdr:sp macro="" textlink="">
      <xdr:nvSpPr>
        <xdr:cNvPr id="77" name="楕円 76">
          <a:extLst>
            <a:ext uri="{FF2B5EF4-FFF2-40B4-BE49-F238E27FC236}">
              <a16:creationId xmlns:a16="http://schemas.microsoft.com/office/drawing/2014/main" id="{2CCDCCE6-024E-43DE-BF25-41EB59CE70B7}"/>
            </a:ext>
          </a:extLst>
        </xdr:cNvPr>
        <xdr:cNvSpPr/>
      </xdr:nvSpPr>
      <xdr:spPr>
        <a:xfrm>
          <a:off x="2857500" y="6321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28575</xdr:rowOff>
    </xdr:from>
    <xdr:to>
      <xdr:col>19</xdr:col>
      <xdr:colOff>177800</xdr:colOff>
      <xdr:row>37</xdr:row>
      <xdr:rowOff>100965</xdr:rowOff>
    </xdr:to>
    <xdr:cxnSp macro="">
      <xdr:nvCxnSpPr>
        <xdr:cNvPr id="78" name="直線コネクタ 77">
          <a:extLst>
            <a:ext uri="{FF2B5EF4-FFF2-40B4-BE49-F238E27FC236}">
              <a16:creationId xmlns:a16="http://schemas.microsoft.com/office/drawing/2014/main" id="{7EC56EBF-D323-4614-9D30-58E41B6713BC}"/>
            </a:ext>
          </a:extLst>
        </xdr:cNvPr>
        <xdr:cNvCxnSpPr/>
      </xdr:nvCxnSpPr>
      <xdr:spPr>
        <a:xfrm>
          <a:off x="2908300" y="6372225"/>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151130</xdr:rowOff>
    </xdr:from>
    <xdr:to>
      <xdr:col>10</xdr:col>
      <xdr:colOff>165100</xdr:colOff>
      <xdr:row>37</xdr:row>
      <xdr:rowOff>81280</xdr:rowOff>
    </xdr:to>
    <xdr:sp macro="" textlink="">
      <xdr:nvSpPr>
        <xdr:cNvPr id="79" name="楕円 78">
          <a:extLst>
            <a:ext uri="{FF2B5EF4-FFF2-40B4-BE49-F238E27FC236}">
              <a16:creationId xmlns:a16="http://schemas.microsoft.com/office/drawing/2014/main" id="{A3DF68FF-0F2E-4344-8F48-839427B21781}"/>
            </a:ext>
          </a:extLst>
        </xdr:cNvPr>
        <xdr:cNvSpPr/>
      </xdr:nvSpPr>
      <xdr:spPr>
        <a:xfrm>
          <a:off x="1968500" y="6323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28575</xdr:rowOff>
    </xdr:from>
    <xdr:to>
      <xdr:col>15</xdr:col>
      <xdr:colOff>50800</xdr:colOff>
      <xdr:row>37</xdr:row>
      <xdr:rowOff>30480</xdr:rowOff>
    </xdr:to>
    <xdr:cxnSp macro="">
      <xdr:nvCxnSpPr>
        <xdr:cNvPr id="80" name="直線コネクタ 79">
          <a:extLst>
            <a:ext uri="{FF2B5EF4-FFF2-40B4-BE49-F238E27FC236}">
              <a16:creationId xmlns:a16="http://schemas.microsoft.com/office/drawing/2014/main" id="{0BA3AD30-FB6F-4E4E-A9EB-0F0715AF07D4}"/>
            </a:ext>
          </a:extLst>
        </xdr:cNvPr>
        <xdr:cNvCxnSpPr/>
      </xdr:nvCxnSpPr>
      <xdr:spPr>
        <a:xfrm flipV="1">
          <a:off x="2019300" y="6372225"/>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113030</xdr:rowOff>
    </xdr:from>
    <xdr:to>
      <xdr:col>6</xdr:col>
      <xdr:colOff>38100</xdr:colOff>
      <xdr:row>37</xdr:row>
      <xdr:rowOff>43180</xdr:rowOff>
    </xdr:to>
    <xdr:sp macro="" textlink="">
      <xdr:nvSpPr>
        <xdr:cNvPr id="81" name="楕円 80">
          <a:extLst>
            <a:ext uri="{FF2B5EF4-FFF2-40B4-BE49-F238E27FC236}">
              <a16:creationId xmlns:a16="http://schemas.microsoft.com/office/drawing/2014/main" id="{9AAE9381-7D4C-4356-8AE6-44E8BF8B9F48}"/>
            </a:ext>
          </a:extLst>
        </xdr:cNvPr>
        <xdr:cNvSpPr/>
      </xdr:nvSpPr>
      <xdr:spPr>
        <a:xfrm>
          <a:off x="1079500" y="6285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163830</xdr:rowOff>
    </xdr:from>
    <xdr:to>
      <xdr:col>10</xdr:col>
      <xdr:colOff>114300</xdr:colOff>
      <xdr:row>37</xdr:row>
      <xdr:rowOff>30480</xdr:rowOff>
    </xdr:to>
    <xdr:cxnSp macro="">
      <xdr:nvCxnSpPr>
        <xdr:cNvPr id="82" name="直線コネクタ 81">
          <a:extLst>
            <a:ext uri="{FF2B5EF4-FFF2-40B4-BE49-F238E27FC236}">
              <a16:creationId xmlns:a16="http://schemas.microsoft.com/office/drawing/2014/main" id="{1CDBCD6F-7B1E-40B6-B863-2939004C47E8}"/>
            </a:ext>
          </a:extLst>
        </xdr:cNvPr>
        <xdr:cNvCxnSpPr/>
      </xdr:nvCxnSpPr>
      <xdr:spPr>
        <a:xfrm>
          <a:off x="1130300" y="633603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39</xdr:row>
      <xdr:rowOff>34307</xdr:rowOff>
    </xdr:from>
    <xdr:ext cx="405111" cy="259045"/>
    <xdr:sp macro="" textlink="">
      <xdr:nvSpPr>
        <xdr:cNvPr id="83" name="n_1aveValue【道路】&#10;有形固定資産減価償却率">
          <a:extLst>
            <a:ext uri="{FF2B5EF4-FFF2-40B4-BE49-F238E27FC236}">
              <a16:creationId xmlns:a16="http://schemas.microsoft.com/office/drawing/2014/main" id="{F2DC3371-6630-4027-849F-33412ED2FF2B}"/>
            </a:ext>
          </a:extLst>
        </xdr:cNvPr>
        <xdr:cNvSpPr txBox="1"/>
      </xdr:nvSpPr>
      <xdr:spPr>
        <a:xfrm>
          <a:off x="3582044" y="6720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167657</xdr:rowOff>
    </xdr:from>
    <xdr:ext cx="405111" cy="259045"/>
    <xdr:sp macro="" textlink="">
      <xdr:nvSpPr>
        <xdr:cNvPr id="84" name="n_2aveValue【道路】&#10;有形固定資産減価償却率">
          <a:extLst>
            <a:ext uri="{FF2B5EF4-FFF2-40B4-BE49-F238E27FC236}">
              <a16:creationId xmlns:a16="http://schemas.microsoft.com/office/drawing/2014/main" id="{D5F1EDDC-9C62-420C-AE11-ED9845C91B34}"/>
            </a:ext>
          </a:extLst>
        </xdr:cNvPr>
        <xdr:cNvSpPr txBox="1"/>
      </xdr:nvSpPr>
      <xdr:spPr>
        <a:xfrm>
          <a:off x="2705744" y="6682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131462</xdr:rowOff>
    </xdr:from>
    <xdr:ext cx="405111" cy="259045"/>
    <xdr:sp macro="" textlink="">
      <xdr:nvSpPr>
        <xdr:cNvPr id="85" name="n_3aveValue【道路】&#10;有形固定資産減価償却率">
          <a:extLst>
            <a:ext uri="{FF2B5EF4-FFF2-40B4-BE49-F238E27FC236}">
              <a16:creationId xmlns:a16="http://schemas.microsoft.com/office/drawing/2014/main" id="{44B201FF-CB5B-417A-8141-F085150199D3}"/>
            </a:ext>
          </a:extLst>
        </xdr:cNvPr>
        <xdr:cNvSpPr txBox="1"/>
      </xdr:nvSpPr>
      <xdr:spPr>
        <a:xfrm>
          <a:off x="1816744" y="6646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76217</xdr:rowOff>
    </xdr:from>
    <xdr:ext cx="405111" cy="259045"/>
    <xdr:sp macro="" textlink="">
      <xdr:nvSpPr>
        <xdr:cNvPr id="86" name="n_4aveValue【道路】&#10;有形固定資産減価償却率">
          <a:extLst>
            <a:ext uri="{FF2B5EF4-FFF2-40B4-BE49-F238E27FC236}">
              <a16:creationId xmlns:a16="http://schemas.microsoft.com/office/drawing/2014/main" id="{D8AAB0F8-C0F1-4CD5-AFBA-1A06EECD194B}"/>
            </a:ext>
          </a:extLst>
        </xdr:cNvPr>
        <xdr:cNvSpPr txBox="1"/>
      </xdr:nvSpPr>
      <xdr:spPr>
        <a:xfrm>
          <a:off x="927744" y="6591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168292</xdr:rowOff>
    </xdr:from>
    <xdr:ext cx="405111" cy="259045"/>
    <xdr:sp macro="" textlink="">
      <xdr:nvSpPr>
        <xdr:cNvPr id="87" name="n_1mainValue【道路】&#10;有形固定資産減価償却率">
          <a:extLst>
            <a:ext uri="{FF2B5EF4-FFF2-40B4-BE49-F238E27FC236}">
              <a16:creationId xmlns:a16="http://schemas.microsoft.com/office/drawing/2014/main" id="{2CFF583F-F78F-49E4-ADD1-D0784B158907}"/>
            </a:ext>
          </a:extLst>
        </xdr:cNvPr>
        <xdr:cNvSpPr txBox="1"/>
      </xdr:nvSpPr>
      <xdr:spPr>
        <a:xfrm>
          <a:off x="3582044" y="6169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95902</xdr:rowOff>
    </xdr:from>
    <xdr:ext cx="405111" cy="259045"/>
    <xdr:sp macro="" textlink="">
      <xdr:nvSpPr>
        <xdr:cNvPr id="88" name="n_2mainValue【道路】&#10;有形固定資産減価償却率">
          <a:extLst>
            <a:ext uri="{FF2B5EF4-FFF2-40B4-BE49-F238E27FC236}">
              <a16:creationId xmlns:a16="http://schemas.microsoft.com/office/drawing/2014/main" id="{39417A2E-C5A9-4B35-A909-8ECC1E40069C}"/>
            </a:ext>
          </a:extLst>
        </xdr:cNvPr>
        <xdr:cNvSpPr txBox="1"/>
      </xdr:nvSpPr>
      <xdr:spPr>
        <a:xfrm>
          <a:off x="2705744" y="6096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97807</xdr:rowOff>
    </xdr:from>
    <xdr:ext cx="405111" cy="259045"/>
    <xdr:sp macro="" textlink="">
      <xdr:nvSpPr>
        <xdr:cNvPr id="89" name="n_3mainValue【道路】&#10;有形固定資産減価償却率">
          <a:extLst>
            <a:ext uri="{FF2B5EF4-FFF2-40B4-BE49-F238E27FC236}">
              <a16:creationId xmlns:a16="http://schemas.microsoft.com/office/drawing/2014/main" id="{604C0B3D-49E3-4A71-81A0-7DCB1EA80BCC}"/>
            </a:ext>
          </a:extLst>
        </xdr:cNvPr>
        <xdr:cNvSpPr txBox="1"/>
      </xdr:nvSpPr>
      <xdr:spPr>
        <a:xfrm>
          <a:off x="1816744" y="6098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59707</xdr:rowOff>
    </xdr:from>
    <xdr:ext cx="405111" cy="259045"/>
    <xdr:sp macro="" textlink="">
      <xdr:nvSpPr>
        <xdr:cNvPr id="90" name="n_4mainValue【道路】&#10;有形固定資産減価償却率">
          <a:extLst>
            <a:ext uri="{FF2B5EF4-FFF2-40B4-BE49-F238E27FC236}">
              <a16:creationId xmlns:a16="http://schemas.microsoft.com/office/drawing/2014/main" id="{FF464474-0575-4203-88DE-D77A0ED332B4}"/>
            </a:ext>
          </a:extLst>
        </xdr:cNvPr>
        <xdr:cNvSpPr txBox="1"/>
      </xdr:nvSpPr>
      <xdr:spPr>
        <a:xfrm>
          <a:off x="927744" y="6060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E07564CE-EC41-4496-B0C7-6257D5756732}"/>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EDC38DBF-B6A9-4336-8D22-1463BF4710EF}"/>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4FE7671D-0D84-43F4-8E13-8C9174BDA7BC}"/>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DB829824-79A0-4522-B761-A1001B6D572F}"/>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EF7AB4AB-B43F-463E-B745-EA08F343CE24}"/>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00274621-BBF8-4559-A4A4-BC640C686579}"/>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C7EA6DD1-7C9F-4F23-8DE4-5825A14E4B58}"/>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AC6A94C0-493E-47C9-AD57-5FEEF682FEFF}"/>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279FE1C4-FD11-4192-88CC-6C27A276075A}"/>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88B3AE09-C5E2-49F4-AC21-BBE3E868F76B}"/>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a:extLst>
            <a:ext uri="{FF2B5EF4-FFF2-40B4-BE49-F238E27FC236}">
              <a16:creationId xmlns:a16="http://schemas.microsoft.com/office/drawing/2014/main" id="{13E03665-A6B6-4BBA-8C02-BBBE9ED3A872}"/>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a:extLst>
            <a:ext uri="{FF2B5EF4-FFF2-40B4-BE49-F238E27FC236}">
              <a16:creationId xmlns:a16="http://schemas.microsoft.com/office/drawing/2014/main" id="{D2B5949F-D240-4D8B-9DB2-3E7B7F00B6A8}"/>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a:extLst>
            <a:ext uri="{FF2B5EF4-FFF2-40B4-BE49-F238E27FC236}">
              <a16:creationId xmlns:a16="http://schemas.microsoft.com/office/drawing/2014/main" id="{51ECCD10-E523-4A95-8EC1-4DA89D0DD585}"/>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39</xdr:row>
      <xdr:rowOff>29227</xdr:rowOff>
    </xdr:from>
    <xdr:ext cx="595419" cy="259045"/>
    <xdr:sp macro="" textlink="">
      <xdr:nvSpPr>
        <xdr:cNvPr id="104" name="テキスト ボックス 103">
          <a:extLst>
            <a:ext uri="{FF2B5EF4-FFF2-40B4-BE49-F238E27FC236}">
              <a16:creationId xmlns:a16="http://schemas.microsoft.com/office/drawing/2014/main" id="{D6C17B39-8F71-4C26-93E1-72FD7E946810}"/>
            </a:ext>
          </a:extLst>
        </xdr:cNvPr>
        <xdr:cNvSpPr txBox="1"/>
      </xdr:nvSpPr>
      <xdr:spPr>
        <a:xfrm>
          <a:off x="6008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a:extLst>
            <a:ext uri="{FF2B5EF4-FFF2-40B4-BE49-F238E27FC236}">
              <a16:creationId xmlns:a16="http://schemas.microsoft.com/office/drawing/2014/main" id="{E0B19147-6009-41A0-B14C-1F820A4BD991}"/>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162577</xdr:rowOff>
    </xdr:from>
    <xdr:ext cx="595419" cy="259045"/>
    <xdr:sp macro="" textlink="">
      <xdr:nvSpPr>
        <xdr:cNvPr id="106" name="テキスト ボックス 105">
          <a:extLst>
            <a:ext uri="{FF2B5EF4-FFF2-40B4-BE49-F238E27FC236}">
              <a16:creationId xmlns:a16="http://schemas.microsoft.com/office/drawing/2014/main" id="{D0D5EF48-C654-4C8C-BE20-9FA4BBA1A0C9}"/>
            </a:ext>
          </a:extLst>
        </xdr:cNvPr>
        <xdr:cNvSpPr txBox="1"/>
      </xdr:nvSpPr>
      <xdr:spPr>
        <a:xfrm>
          <a:off x="6008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a:extLst>
            <a:ext uri="{FF2B5EF4-FFF2-40B4-BE49-F238E27FC236}">
              <a16:creationId xmlns:a16="http://schemas.microsoft.com/office/drawing/2014/main" id="{DB84BC49-E0B8-4333-8A65-87400CC26AC9}"/>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124477</xdr:rowOff>
    </xdr:from>
    <xdr:ext cx="595419" cy="259045"/>
    <xdr:sp macro="" textlink="">
      <xdr:nvSpPr>
        <xdr:cNvPr id="108" name="テキスト ボックス 107">
          <a:extLst>
            <a:ext uri="{FF2B5EF4-FFF2-40B4-BE49-F238E27FC236}">
              <a16:creationId xmlns:a16="http://schemas.microsoft.com/office/drawing/2014/main" id="{24F90A8A-6AB1-48CA-BA52-2E5ED0A34E3F}"/>
            </a:ext>
          </a:extLst>
        </xdr:cNvPr>
        <xdr:cNvSpPr txBox="1"/>
      </xdr:nvSpPr>
      <xdr:spPr>
        <a:xfrm>
          <a:off x="6008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a:extLst>
            <a:ext uri="{FF2B5EF4-FFF2-40B4-BE49-F238E27FC236}">
              <a16:creationId xmlns:a16="http://schemas.microsoft.com/office/drawing/2014/main" id="{3E44AF8B-41B2-4E38-A83A-5E81A968DF3F}"/>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32</xdr:row>
      <xdr:rowOff>86377</xdr:rowOff>
    </xdr:from>
    <xdr:ext cx="685572" cy="259045"/>
    <xdr:sp macro="" textlink="">
      <xdr:nvSpPr>
        <xdr:cNvPr id="110" name="テキスト ボックス 109">
          <a:extLst>
            <a:ext uri="{FF2B5EF4-FFF2-40B4-BE49-F238E27FC236}">
              <a16:creationId xmlns:a16="http://schemas.microsoft.com/office/drawing/2014/main" id="{4254A307-6CDE-40F4-9204-8C938C66BC1F}"/>
            </a:ext>
          </a:extLst>
        </xdr:cNvPr>
        <xdr:cNvSpPr txBox="1"/>
      </xdr:nvSpPr>
      <xdr:spPr>
        <a:xfrm>
          <a:off x="5918428" y="557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11BB8283-BB1F-4DC6-B1B9-7CCE488C0D05}"/>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30</xdr:row>
      <xdr:rowOff>48277</xdr:rowOff>
    </xdr:from>
    <xdr:ext cx="685572" cy="259045"/>
    <xdr:sp macro="" textlink="">
      <xdr:nvSpPr>
        <xdr:cNvPr id="112" name="テキスト ボックス 111">
          <a:extLst>
            <a:ext uri="{FF2B5EF4-FFF2-40B4-BE49-F238E27FC236}">
              <a16:creationId xmlns:a16="http://schemas.microsoft.com/office/drawing/2014/main" id="{77AB5031-0481-4BBE-8DE0-EF01C003B6E1}"/>
            </a:ext>
          </a:extLst>
        </xdr:cNvPr>
        <xdr:cNvSpPr txBox="1"/>
      </xdr:nvSpPr>
      <xdr:spPr>
        <a:xfrm>
          <a:off x="5918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a:extLst>
            <a:ext uri="{FF2B5EF4-FFF2-40B4-BE49-F238E27FC236}">
              <a16:creationId xmlns:a16="http://schemas.microsoft.com/office/drawing/2014/main" id="{EAF7880B-100B-4ED0-B759-2811F944BCD9}"/>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161520</xdr:rowOff>
    </xdr:from>
    <xdr:to>
      <xdr:col>54</xdr:col>
      <xdr:colOff>189865</xdr:colOff>
      <xdr:row>42</xdr:row>
      <xdr:rowOff>12607</xdr:rowOff>
    </xdr:to>
    <xdr:cxnSp macro="">
      <xdr:nvCxnSpPr>
        <xdr:cNvPr id="114" name="直線コネクタ 113">
          <a:extLst>
            <a:ext uri="{FF2B5EF4-FFF2-40B4-BE49-F238E27FC236}">
              <a16:creationId xmlns:a16="http://schemas.microsoft.com/office/drawing/2014/main" id="{9E6819CC-A275-4AB6-8DC7-0A77C0C692E1}"/>
            </a:ext>
          </a:extLst>
        </xdr:cNvPr>
        <xdr:cNvCxnSpPr/>
      </xdr:nvCxnSpPr>
      <xdr:spPr>
        <a:xfrm flipV="1">
          <a:off x="10476865" y="5819370"/>
          <a:ext cx="0" cy="13941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16434</xdr:rowOff>
    </xdr:from>
    <xdr:ext cx="534377" cy="259045"/>
    <xdr:sp macro="" textlink="">
      <xdr:nvSpPr>
        <xdr:cNvPr id="115" name="【道路】&#10;一人当たり延長最小値テキスト">
          <a:extLst>
            <a:ext uri="{FF2B5EF4-FFF2-40B4-BE49-F238E27FC236}">
              <a16:creationId xmlns:a16="http://schemas.microsoft.com/office/drawing/2014/main" id="{CA892E1D-F89A-4CDC-BCD0-B6702E234A1E}"/>
            </a:ext>
          </a:extLst>
        </xdr:cNvPr>
        <xdr:cNvSpPr txBox="1"/>
      </xdr:nvSpPr>
      <xdr:spPr>
        <a:xfrm>
          <a:off x="10515600" y="7217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12607</xdr:rowOff>
    </xdr:from>
    <xdr:to>
      <xdr:col>55</xdr:col>
      <xdr:colOff>88900</xdr:colOff>
      <xdr:row>42</xdr:row>
      <xdr:rowOff>12607</xdr:rowOff>
    </xdr:to>
    <xdr:cxnSp macro="">
      <xdr:nvCxnSpPr>
        <xdr:cNvPr id="116" name="直線コネクタ 115">
          <a:extLst>
            <a:ext uri="{FF2B5EF4-FFF2-40B4-BE49-F238E27FC236}">
              <a16:creationId xmlns:a16="http://schemas.microsoft.com/office/drawing/2014/main" id="{36775F00-DD38-4561-99DB-4C998D3BC613}"/>
            </a:ext>
          </a:extLst>
        </xdr:cNvPr>
        <xdr:cNvCxnSpPr/>
      </xdr:nvCxnSpPr>
      <xdr:spPr>
        <a:xfrm>
          <a:off x="10388600" y="72135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108197</xdr:rowOff>
    </xdr:from>
    <xdr:ext cx="690189" cy="259045"/>
    <xdr:sp macro="" textlink="">
      <xdr:nvSpPr>
        <xdr:cNvPr id="117" name="【道路】&#10;一人当たり延長最大値テキスト">
          <a:extLst>
            <a:ext uri="{FF2B5EF4-FFF2-40B4-BE49-F238E27FC236}">
              <a16:creationId xmlns:a16="http://schemas.microsoft.com/office/drawing/2014/main" id="{F92F69B3-E9CC-485B-9E8D-1CDFA0191546}"/>
            </a:ext>
          </a:extLst>
        </xdr:cNvPr>
        <xdr:cNvSpPr txBox="1"/>
      </xdr:nvSpPr>
      <xdr:spPr>
        <a:xfrm>
          <a:off x="10515600" y="559459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1,117.819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161520</xdr:rowOff>
    </xdr:from>
    <xdr:to>
      <xdr:col>55</xdr:col>
      <xdr:colOff>88900</xdr:colOff>
      <xdr:row>33</xdr:row>
      <xdr:rowOff>161520</xdr:rowOff>
    </xdr:to>
    <xdr:cxnSp macro="">
      <xdr:nvCxnSpPr>
        <xdr:cNvPr id="118" name="直線コネクタ 117">
          <a:extLst>
            <a:ext uri="{FF2B5EF4-FFF2-40B4-BE49-F238E27FC236}">
              <a16:creationId xmlns:a16="http://schemas.microsoft.com/office/drawing/2014/main" id="{FF4D5BF9-C09E-4996-A34B-73099640EEB9}"/>
            </a:ext>
          </a:extLst>
        </xdr:cNvPr>
        <xdr:cNvCxnSpPr/>
      </xdr:nvCxnSpPr>
      <xdr:spPr>
        <a:xfrm>
          <a:off x="10388600" y="5819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72958</xdr:rowOff>
    </xdr:from>
    <xdr:ext cx="534377" cy="259045"/>
    <xdr:sp macro="" textlink="">
      <xdr:nvSpPr>
        <xdr:cNvPr id="119" name="【道路】&#10;一人当たり延長平均値テキスト">
          <a:extLst>
            <a:ext uri="{FF2B5EF4-FFF2-40B4-BE49-F238E27FC236}">
              <a16:creationId xmlns:a16="http://schemas.microsoft.com/office/drawing/2014/main" id="{81DF75E9-A1D9-4003-AB55-1326475E999A}"/>
            </a:ext>
          </a:extLst>
        </xdr:cNvPr>
        <xdr:cNvSpPr txBox="1"/>
      </xdr:nvSpPr>
      <xdr:spPr>
        <a:xfrm>
          <a:off x="10515600" y="69309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50081</xdr:rowOff>
    </xdr:from>
    <xdr:to>
      <xdr:col>55</xdr:col>
      <xdr:colOff>50800</xdr:colOff>
      <xdr:row>41</xdr:row>
      <xdr:rowOff>151681</xdr:rowOff>
    </xdr:to>
    <xdr:sp macro="" textlink="">
      <xdr:nvSpPr>
        <xdr:cNvPr id="120" name="フローチャート: 判断 119">
          <a:extLst>
            <a:ext uri="{FF2B5EF4-FFF2-40B4-BE49-F238E27FC236}">
              <a16:creationId xmlns:a16="http://schemas.microsoft.com/office/drawing/2014/main" id="{718806E9-AB60-43A3-A29C-D9CD743561CC}"/>
            </a:ext>
          </a:extLst>
        </xdr:cNvPr>
        <xdr:cNvSpPr/>
      </xdr:nvSpPr>
      <xdr:spPr>
        <a:xfrm>
          <a:off x="10426700" y="7079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41</xdr:row>
      <xdr:rowOff>57858</xdr:rowOff>
    </xdr:from>
    <xdr:to>
      <xdr:col>50</xdr:col>
      <xdr:colOff>165100</xdr:colOff>
      <xdr:row>41</xdr:row>
      <xdr:rowOff>159458</xdr:rowOff>
    </xdr:to>
    <xdr:sp macro="" textlink="">
      <xdr:nvSpPr>
        <xdr:cNvPr id="121" name="フローチャート: 判断 120">
          <a:extLst>
            <a:ext uri="{FF2B5EF4-FFF2-40B4-BE49-F238E27FC236}">
              <a16:creationId xmlns:a16="http://schemas.microsoft.com/office/drawing/2014/main" id="{94B2F4D9-3453-4B87-8696-57778D3426A3}"/>
            </a:ext>
          </a:extLst>
        </xdr:cNvPr>
        <xdr:cNvSpPr/>
      </xdr:nvSpPr>
      <xdr:spPr>
        <a:xfrm>
          <a:off x="9588500" y="7087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41</xdr:row>
      <xdr:rowOff>55887</xdr:rowOff>
    </xdr:from>
    <xdr:to>
      <xdr:col>46</xdr:col>
      <xdr:colOff>38100</xdr:colOff>
      <xdr:row>41</xdr:row>
      <xdr:rowOff>157487</xdr:rowOff>
    </xdr:to>
    <xdr:sp macro="" textlink="">
      <xdr:nvSpPr>
        <xdr:cNvPr id="122" name="フローチャート: 判断 121">
          <a:extLst>
            <a:ext uri="{FF2B5EF4-FFF2-40B4-BE49-F238E27FC236}">
              <a16:creationId xmlns:a16="http://schemas.microsoft.com/office/drawing/2014/main" id="{04258E27-5620-431B-AB08-37CC673CF646}"/>
            </a:ext>
          </a:extLst>
        </xdr:cNvPr>
        <xdr:cNvSpPr/>
      </xdr:nvSpPr>
      <xdr:spPr>
        <a:xfrm>
          <a:off x="8699500" y="7085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41</xdr:row>
      <xdr:rowOff>86602</xdr:rowOff>
    </xdr:from>
    <xdr:to>
      <xdr:col>41</xdr:col>
      <xdr:colOff>101600</xdr:colOff>
      <xdr:row>42</xdr:row>
      <xdr:rowOff>16752</xdr:rowOff>
    </xdr:to>
    <xdr:sp macro="" textlink="">
      <xdr:nvSpPr>
        <xdr:cNvPr id="123" name="フローチャート: 判断 122">
          <a:extLst>
            <a:ext uri="{FF2B5EF4-FFF2-40B4-BE49-F238E27FC236}">
              <a16:creationId xmlns:a16="http://schemas.microsoft.com/office/drawing/2014/main" id="{57CA17F2-B98B-44A3-AFE7-C332DD240757}"/>
            </a:ext>
          </a:extLst>
        </xdr:cNvPr>
        <xdr:cNvSpPr/>
      </xdr:nvSpPr>
      <xdr:spPr>
        <a:xfrm>
          <a:off x="7810500" y="7116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41</xdr:row>
      <xdr:rowOff>112082</xdr:rowOff>
    </xdr:from>
    <xdr:to>
      <xdr:col>36</xdr:col>
      <xdr:colOff>165100</xdr:colOff>
      <xdr:row>42</xdr:row>
      <xdr:rowOff>42232</xdr:rowOff>
    </xdr:to>
    <xdr:sp macro="" textlink="">
      <xdr:nvSpPr>
        <xdr:cNvPr id="124" name="フローチャート: 判断 123">
          <a:extLst>
            <a:ext uri="{FF2B5EF4-FFF2-40B4-BE49-F238E27FC236}">
              <a16:creationId xmlns:a16="http://schemas.microsoft.com/office/drawing/2014/main" id="{41A2CF68-651E-4952-A923-FFEB41B96C50}"/>
            </a:ext>
          </a:extLst>
        </xdr:cNvPr>
        <xdr:cNvSpPr/>
      </xdr:nvSpPr>
      <xdr:spPr>
        <a:xfrm>
          <a:off x="6921500" y="7141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80F2A128-99C1-4034-BE21-5DDF67406BE4}"/>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412953F1-B272-46BF-99B6-DA48DA852E97}"/>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76ECD2C5-2E15-4D40-81F7-EC2F1C24A386}"/>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7B58DA64-668B-4893-AC92-FCA19E7EBDD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4B44F638-BCCE-4796-B1C9-7079538C01C8}"/>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61580</xdr:rowOff>
    </xdr:from>
    <xdr:to>
      <xdr:col>55</xdr:col>
      <xdr:colOff>50800</xdr:colOff>
      <xdr:row>41</xdr:row>
      <xdr:rowOff>163180</xdr:rowOff>
    </xdr:to>
    <xdr:sp macro="" textlink="">
      <xdr:nvSpPr>
        <xdr:cNvPr id="130" name="楕円 129">
          <a:extLst>
            <a:ext uri="{FF2B5EF4-FFF2-40B4-BE49-F238E27FC236}">
              <a16:creationId xmlns:a16="http://schemas.microsoft.com/office/drawing/2014/main" id="{EBDE2541-A419-4019-9479-7AB31743D59C}"/>
            </a:ext>
          </a:extLst>
        </xdr:cNvPr>
        <xdr:cNvSpPr/>
      </xdr:nvSpPr>
      <xdr:spPr>
        <a:xfrm>
          <a:off x="10426700" y="7091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41</xdr:row>
      <xdr:rowOff>28508</xdr:rowOff>
    </xdr:from>
    <xdr:ext cx="534377" cy="259045"/>
    <xdr:sp macro="" textlink="">
      <xdr:nvSpPr>
        <xdr:cNvPr id="131" name="【道路】&#10;一人当たり延長該当値テキスト">
          <a:extLst>
            <a:ext uri="{FF2B5EF4-FFF2-40B4-BE49-F238E27FC236}">
              <a16:creationId xmlns:a16="http://schemas.microsoft.com/office/drawing/2014/main" id="{1ADBB556-2136-4856-A3B0-5E7072E4CB36}"/>
            </a:ext>
          </a:extLst>
        </xdr:cNvPr>
        <xdr:cNvSpPr txBox="1"/>
      </xdr:nvSpPr>
      <xdr:spPr>
        <a:xfrm>
          <a:off x="10515600" y="7057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63695</xdr:rowOff>
    </xdr:from>
    <xdr:to>
      <xdr:col>50</xdr:col>
      <xdr:colOff>165100</xdr:colOff>
      <xdr:row>41</xdr:row>
      <xdr:rowOff>165295</xdr:rowOff>
    </xdr:to>
    <xdr:sp macro="" textlink="">
      <xdr:nvSpPr>
        <xdr:cNvPr id="132" name="楕円 131">
          <a:extLst>
            <a:ext uri="{FF2B5EF4-FFF2-40B4-BE49-F238E27FC236}">
              <a16:creationId xmlns:a16="http://schemas.microsoft.com/office/drawing/2014/main" id="{A9734DCE-5D16-4028-AD5F-3392A70880CB}"/>
            </a:ext>
          </a:extLst>
        </xdr:cNvPr>
        <xdr:cNvSpPr/>
      </xdr:nvSpPr>
      <xdr:spPr>
        <a:xfrm>
          <a:off x="9588500" y="7093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112380</xdr:rowOff>
    </xdr:from>
    <xdr:to>
      <xdr:col>55</xdr:col>
      <xdr:colOff>0</xdr:colOff>
      <xdr:row>41</xdr:row>
      <xdr:rowOff>114495</xdr:rowOff>
    </xdr:to>
    <xdr:cxnSp macro="">
      <xdr:nvCxnSpPr>
        <xdr:cNvPr id="133" name="直線コネクタ 132">
          <a:extLst>
            <a:ext uri="{FF2B5EF4-FFF2-40B4-BE49-F238E27FC236}">
              <a16:creationId xmlns:a16="http://schemas.microsoft.com/office/drawing/2014/main" id="{0863FE47-7E79-46FB-9341-9868285CCB7C}"/>
            </a:ext>
          </a:extLst>
        </xdr:cNvPr>
        <xdr:cNvCxnSpPr/>
      </xdr:nvCxnSpPr>
      <xdr:spPr>
        <a:xfrm flipV="1">
          <a:off x="9639300" y="7141830"/>
          <a:ext cx="838200" cy="2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65711</xdr:rowOff>
    </xdr:from>
    <xdr:to>
      <xdr:col>46</xdr:col>
      <xdr:colOff>38100</xdr:colOff>
      <xdr:row>41</xdr:row>
      <xdr:rowOff>167311</xdr:rowOff>
    </xdr:to>
    <xdr:sp macro="" textlink="">
      <xdr:nvSpPr>
        <xdr:cNvPr id="134" name="楕円 133">
          <a:extLst>
            <a:ext uri="{FF2B5EF4-FFF2-40B4-BE49-F238E27FC236}">
              <a16:creationId xmlns:a16="http://schemas.microsoft.com/office/drawing/2014/main" id="{B627F651-96DB-45B6-A64A-DBCEECE4A673}"/>
            </a:ext>
          </a:extLst>
        </xdr:cNvPr>
        <xdr:cNvSpPr/>
      </xdr:nvSpPr>
      <xdr:spPr>
        <a:xfrm>
          <a:off x="8699500" y="7095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114495</xdr:rowOff>
    </xdr:from>
    <xdr:to>
      <xdr:col>50</xdr:col>
      <xdr:colOff>114300</xdr:colOff>
      <xdr:row>41</xdr:row>
      <xdr:rowOff>116511</xdr:rowOff>
    </xdr:to>
    <xdr:cxnSp macro="">
      <xdr:nvCxnSpPr>
        <xdr:cNvPr id="135" name="直線コネクタ 134">
          <a:extLst>
            <a:ext uri="{FF2B5EF4-FFF2-40B4-BE49-F238E27FC236}">
              <a16:creationId xmlns:a16="http://schemas.microsoft.com/office/drawing/2014/main" id="{62254AF5-C057-400A-A3F0-8F2285B7BA73}"/>
            </a:ext>
          </a:extLst>
        </xdr:cNvPr>
        <xdr:cNvCxnSpPr/>
      </xdr:nvCxnSpPr>
      <xdr:spPr>
        <a:xfrm flipV="1">
          <a:off x="8750300" y="7143945"/>
          <a:ext cx="889000" cy="2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67534</xdr:rowOff>
    </xdr:from>
    <xdr:to>
      <xdr:col>41</xdr:col>
      <xdr:colOff>101600</xdr:colOff>
      <xdr:row>41</xdr:row>
      <xdr:rowOff>169134</xdr:rowOff>
    </xdr:to>
    <xdr:sp macro="" textlink="">
      <xdr:nvSpPr>
        <xdr:cNvPr id="136" name="楕円 135">
          <a:extLst>
            <a:ext uri="{FF2B5EF4-FFF2-40B4-BE49-F238E27FC236}">
              <a16:creationId xmlns:a16="http://schemas.microsoft.com/office/drawing/2014/main" id="{9022B7F4-7ECE-4B78-93FD-917EF5C6EC0E}"/>
            </a:ext>
          </a:extLst>
        </xdr:cNvPr>
        <xdr:cNvSpPr/>
      </xdr:nvSpPr>
      <xdr:spPr>
        <a:xfrm>
          <a:off x="7810500" y="7096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116511</xdr:rowOff>
    </xdr:from>
    <xdr:to>
      <xdr:col>45</xdr:col>
      <xdr:colOff>177800</xdr:colOff>
      <xdr:row>41</xdr:row>
      <xdr:rowOff>118334</xdr:rowOff>
    </xdr:to>
    <xdr:cxnSp macro="">
      <xdr:nvCxnSpPr>
        <xdr:cNvPr id="137" name="直線コネクタ 136">
          <a:extLst>
            <a:ext uri="{FF2B5EF4-FFF2-40B4-BE49-F238E27FC236}">
              <a16:creationId xmlns:a16="http://schemas.microsoft.com/office/drawing/2014/main" id="{7A731187-9811-47D5-AAA9-26BBF49E19DA}"/>
            </a:ext>
          </a:extLst>
        </xdr:cNvPr>
        <xdr:cNvCxnSpPr/>
      </xdr:nvCxnSpPr>
      <xdr:spPr>
        <a:xfrm flipV="1">
          <a:off x="7861300" y="7145961"/>
          <a:ext cx="889000" cy="1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69362</xdr:rowOff>
    </xdr:from>
    <xdr:to>
      <xdr:col>36</xdr:col>
      <xdr:colOff>165100</xdr:colOff>
      <xdr:row>41</xdr:row>
      <xdr:rowOff>170962</xdr:rowOff>
    </xdr:to>
    <xdr:sp macro="" textlink="">
      <xdr:nvSpPr>
        <xdr:cNvPr id="138" name="楕円 137">
          <a:extLst>
            <a:ext uri="{FF2B5EF4-FFF2-40B4-BE49-F238E27FC236}">
              <a16:creationId xmlns:a16="http://schemas.microsoft.com/office/drawing/2014/main" id="{1B8F8422-C619-4FD4-9BEB-6C2904EE8C5F}"/>
            </a:ext>
          </a:extLst>
        </xdr:cNvPr>
        <xdr:cNvSpPr/>
      </xdr:nvSpPr>
      <xdr:spPr>
        <a:xfrm>
          <a:off x="6921500" y="7098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118334</xdr:rowOff>
    </xdr:from>
    <xdr:to>
      <xdr:col>41</xdr:col>
      <xdr:colOff>50800</xdr:colOff>
      <xdr:row>41</xdr:row>
      <xdr:rowOff>120162</xdr:rowOff>
    </xdr:to>
    <xdr:cxnSp macro="">
      <xdr:nvCxnSpPr>
        <xdr:cNvPr id="139" name="直線コネクタ 138">
          <a:extLst>
            <a:ext uri="{FF2B5EF4-FFF2-40B4-BE49-F238E27FC236}">
              <a16:creationId xmlns:a16="http://schemas.microsoft.com/office/drawing/2014/main" id="{2B9F77DA-F22B-4A32-912B-D4C3C6349495}"/>
            </a:ext>
          </a:extLst>
        </xdr:cNvPr>
        <xdr:cNvCxnSpPr/>
      </xdr:nvCxnSpPr>
      <xdr:spPr>
        <a:xfrm flipV="1">
          <a:off x="6972300" y="7147784"/>
          <a:ext cx="889000" cy="1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40</xdr:row>
      <xdr:rowOff>4535</xdr:rowOff>
    </xdr:from>
    <xdr:ext cx="534377" cy="259045"/>
    <xdr:sp macro="" textlink="">
      <xdr:nvSpPr>
        <xdr:cNvPr id="140" name="n_1aveValue【道路】&#10;一人当たり延長">
          <a:extLst>
            <a:ext uri="{FF2B5EF4-FFF2-40B4-BE49-F238E27FC236}">
              <a16:creationId xmlns:a16="http://schemas.microsoft.com/office/drawing/2014/main" id="{B6A6A787-4E22-4D0E-BD05-79B396B6F1B4}"/>
            </a:ext>
          </a:extLst>
        </xdr:cNvPr>
        <xdr:cNvSpPr txBox="1"/>
      </xdr:nvSpPr>
      <xdr:spPr>
        <a:xfrm>
          <a:off x="9359411" y="6862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2564</xdr:rowOff>
    </xdr:from>
    <xdr:ext cx="534377" cy="259045"/>
    <xdr:sp macro="" textlink="">
      <xdr:nvSpPr>
        <xdr:cNvPr id="141" name="n_2aveValue【道路】&#10;一人当たり延長">
          <a:extLst>
            <a:ext uri="{FF2B5EF4-FFF2-40B4-BE49-F238E27FC236}">
              <a16:creationId xmlns:a16="http://schemas.microsoft.com/office/drawing/2014/main" id="{5A27A493-8E4E-4155-B688-3B977066C87F}"/>
            </a:ext>
          </a:extLst>
        </xdr:cNvPr>
        <xdr:cNvSpPr txBox="1"/>
      </xdr:nvSpPr>
      <xdr:spPr>
        <a:xfrm>
          <a:off x="8483111" y="6860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42</xdr:row>
      <xdr:rowOff>7879</xdr:rowOff>
    </xdr:from>
    <xdr:ext cx="534377" cy="259045"/>
    <xdr:sp macro="" textlink="">
      <xdr:nvSpPr>
        <xdr:cNvPr id="142" name="n_3aveValue【道路】&#10;一人当たり延長">
          <a:extLst>
            <a:ext uri="{FF2B5EF4-FFF2-40B4-BE49-F238E27FC236}">
              <a16:creationId xmlns:a16="http://schemas.microsoft.com/office/drawing/2014/main" id="{2377A5E1-0A48-4569-91DF-D444473C9DC9}"/>
            </a:ext>
          </a:extLst>
        </xdr:cNvPr>
        <xdr:cNvSpPr txBox="1"/>
      </xdr:nvSpPr>
      <xdr:spPr>
        <a:xfrm>
          <a:off x="7594111" y="7208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42</xdr:row>
      <xdr:rowOff>33359</xdr:rowOff>
    </xdr:from>
    <xdr:ext cx="534377" cy="259045"/>
    <xdr:sp macro="" textlink="">
      <xdr:nvSpPr>
        <xdr:cNvPr id="143" name="n_4aveValue【道路】&#10;一人当たり延長">
          <a:extLst>
            <a:ext uri="{FF2B5EF4-FFF2-40B4-BE49-F238E27FC236}">
              <a16:creationId xmlns:a16="http://schemas.microsoft.com/office/drawing/2014/main" id="{CD19E0BA-87C6-44D1-8436-99A2C69C2549}"/>
            </a:ext>
          </a:extLst>
        </xdr:cNvPr>
        <xdr:cNvSpPr txBox="1"/>
      </xdr:nvSpPr>
      <xdr:spPr>
        <a:xfrm>
          <a:off x="6705111" y="7234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41</xdr:row>
      <xdr:rowOff>156422</xdr:rowOff>
    </xdr:from>
    <xdr:ext cx="534377" cy="259045"/>
    <xdr:sp macro="" textlink="">
      <xdr:nvSpPr>
        <xdr:cNvPr id="144" name="n_1mainValue【道路】&#10;一人当たり延長">
          <a:extLst>
            <a:ext uri="{FF2B5EF4-FFF2-40B4-BE49-F238E27FC236}">
              <a16:creationId xmlns:a16="http://schemas.microsoft.com/office/drawing/2014/main" id="{901A6353-3C5C-4274-8A93-258338FFDA59}"/>
            </a:ext>
          </a:extLst>
        </xdr:cNvPr>
        <xdr:cNvSpPr txBox="1"/>
      </xdr:nvSpPr>
      <xdr:spPr>
        <a:xfrm>
          <a:off x="9359411" y="7185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158438</xdr:rowOff>
    </xdr:from>
    <xdr:ext cx="534377" cy="259045"/>
    <xdr:sp macro="" textlink="">
      <xdr:nvSpPr>
        <xdr:cNvPr id="145" name="n_2mainValue【道路】&#10;一人当たり延長">
          <a:extLst>
            <a:ext uri="{FF2B5EF4-FFF2-40B4-BE49-F238E27FC236}">
              <a16:creationId xmlns:a16="http://schemas.microsoft.com/office/drawing/2014/main" id="{D494C88A-F770-4DE3-81CA-F1F5F80822E8}"/>
            </a:ext>
          </a:extLst>
        </xdr:cNvPr>
        <xdr:cNvSpPr txBox="1"/>
      </xdr:nvSpPr>
      <xdr:spPr>
        <a:xfrm>
          <a:off x="8483111" y="7187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14211</xdr:rowOff>
    </xdr:from>
    <xdr:ext cx="534377" cy="259045"/>
    <xdr:sp macro="" textlink="">
      <xdr:nvSpPr>
        <xdr:cNvPr id="146" name="n_3mainValue【道路】&#10;一人当たり延長">
          <a:extLst>
            <a:ext uri="{FF2B5EF4-FFF2-40B4-BE49-F238E27FC236}">
              <a16:creationId xmlns:a16="http://schemas.microsoft.com/office/drawing/2014/main" id="{FE27848B-4A34-407E-98FC-A828F556B790}"/>
            </a:ext>
          </a:extLst>
        </xdr:cNvPr>
        <xdr:cNvSpPr txBox="1"/>
      </xdr:nvSpPr>
      <xdr:spPr>
        <a:xfrm>
          <a:off x="7594111" y="6872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40</xdr:row>
      <xdr:rowOff>16039</xdr:rowOff>
    </xdr:from>
    <xdr:ext cx="534377" cy="259045"/>
    <xdr:sp macro="" textlink="">
      <xdr:nvSpPr>
        <xdr:cNvPr id="147" name="n_4mainValue【道路】&#10;一人当たり延長">
          <a:extLst>
            <a:ext uri="{FF2B5EF4-FFF2-40B4-BE49-F238E27FC236}">
              <a16:creationId xmlns:a16="http://schemas.microsoft.com/office/drawing/2014/main" id="{B348DCE8-C4CE-446C-9437-AF4CA66EDD3C}"/>
            </a:ext>
          </a:extLst>
        </xdr:cNvPr>
        <xdr:cNvSpPr txBox="1"/>
      </xdr:nvSpPr>
      <xdr:spPr>
        <a:xfrm>
          <a:off x="6705111" y="6874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id="{C0B80C47-64E2-4B4F-AC48-5201F8295C58}"/>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id="{B1348D9C-5D86-4340-B208-A8C043572A75}"/>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id="{D8749541-00FB-46C1-8128-35147AE05E85}"/>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id="{4D1DB952-8E91-4224-8DFA-276CDF08771C}"/>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id="{D7B841C5-5539-4F54-9C91-E3CE6B6F327F}"/>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id="{A34543C3-3076-4D3E-B276-5C047C9EA83C}"/>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id="{B0338C22-42D3-41C7-80E8-F2E8DC66984A}"/>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id="{3C669870-A300-41A4-BAC4-BCE5F05AC444}"/>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a:extLst>
            <a:ext uri="{FF2B5EF4-FFF2-40B4-BE49-F238E27FC236}">
              <a16:creationId xmlns:a16="http://schemas.microsoft.com/office/drawing/2014/main" id="{EA8129DC-D739-4354-AAD5-18B7DE2E395B}"/>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a16="http://schemas.microsoft.com/office/drawing/2014/main" id="{4E957991-F6C8-479A-92C3-53D64E0E2213}"/>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a:extLst>
            <a:ext uri="{FF2B5EF4-FFF2-40B4-BE49-F238E27FC236}">
              <a16:creationId xmlns:a16="http://schemas.microsoft.com/office/drawing/2014/main" id="{E0FEF476-4C7A-42CD-8532-7C2AF387A68D}"/>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9" name="直線コネクタ 158">
          <a:extLst>
            <a:ext uri="{FF2B5EF4-FFF2-40B4-BE49-F238E27FC236}">
              <a16:creationId xmlns:a16="http://schemas.microsoft.com/office/drawing/2014/main" id="{A159D718-DAED-41C9-A13D-4669AE05CA33}"/>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0" name="テキスト ボックス 159">
          <a:extLst>
            <a:ext uri="{FF2B5EF4-FFF2-40B4-BE49-F238E27FC236}">
              <a16:creationId xmlns:a16="http://schemas.microsoft.com/office/drawing/2014/main" id="{6A20F2D6-5CF0-47DD-B96E-AF554F9E8C93}"/>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1" name="直線コネクタ 160">
          <a:extLst>
            <a:ext uri="{FF2B5EF4-FFF2-40B4-BE49-F238E27FC236}">
              <a16:creationId xmlns:a16="http://schemas.microsoft.com/office/drawing/2014/main" id="{1148F9A7-E187-4B34-BEC1-293363289F7F}"/>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2" name="テキスト ボックス 161">
          <a:extLst>
            <a:ext uri="{FF2B5EF4-FFF2-40B4-BE49-F238E27FC236}">
              <a16:creationId xmlns:a16="http://schemas.microsoft.com/office/drawing/2014/main" id="{1ABDCCEA-22C4-4F74-9ED7-867C29905DEF}"/>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3" name="直線コネクタ 162">
          <a:extLst>
            <a:ext uri="{FF2B5EF4-FFF2-40B4-BE49-F238E27FC236}">
              <a16:creationId xmlns:a16="http://schemas.microsoft.com/office/drawing/2014/main" id="{F54792AE-0857-4C6B-B900-35BCAC18E228}"/>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4" name="テキスト ボックス 163">
          <a:extLst>
            <a:ext uri="{FF2B5EF4-FFF2-40B4-BE49-F238E27FC236}">
              <a16:creationId xmlns:a16="http://schemas.microsoft.com/office/drawing/2014/main" id="{F7EA6E38-D9B1-4668-83AB-AE9C0FB591B6}"/>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5" name="直線コネクタ 164">
          <a:extLst>
            <a:ext uri="{FF2B5EF4-FFF2-40B4-BE49-F238E27FC236}">
              <a16:creationId xmlns:a16="http://schemas.microsoft.com/office/drawing/2014/main" id="{5CAA25AF-4945-4E8E-9D53-E4139EB194CC}"/>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6" name="テキスト ボックス 165">
          <a:extLst>
            <a:ext uri="{FF2B5EF4-FFF2-40B4-BE49-F238E27FC236}">
              <a16:creationId xmlns:a16="http://schemas.microsoft.com/office/drawing/2014/main" id="{2352D3C5-D941-4F69-81B8-01249C772863}"/>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7" name="直線コネクタ 166">
          <a:extLst>
            <a:ext uri="{FF2B5EF4-FFF2-40B4-BE49-F238E27FC236}">
              <a16:creationId xmlns:a16="http://schemas.microsoft.com/office/drawing/2014/main" id="{34C2B54E-3D51-4058-B703-93B3C332A48C}"/>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8" name="テキスト ボックス 167">
          <a:extLst>
            <a:ext uri="{FF2B5EF4-FFF2-40B4-BE49-F238E27FC236}">
              <a16:creationId xmlns:a16="http://schemas.microsoft.com/office/drawing/2014/main" id="{CC15B35B-DDB8-4621-86E7-145C3ECE0D2E}"/>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9" name="直線コネクタ 168">
          <a:extLst>
            <a:ext uri="{FF2B5EF4-FFF2-40B4-BE49-F238E27FC236}">
              <a16:creationId xmlns:a16="http://schemas.microsoft.com/office/drawing/2014/main" id="{2088BC0A-3816-4773-BADD-26D951D64B79}"/>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0" name="テキスト ボックス 169">
          <a:extLst>
            <a:ext uri="{FF2B5EF4-FFF2-40B4-BE49-F238E27FC236}">
              <a16:creationId xmlns:a16="http://schemas.microsoft.com/office/drawing/2014/main" id="{F16280E4-C480-41F6-9E37-E59152A1EC28}"/>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a:extLst>
            <a:ext uri="{FF2B5EF4-FFF2-40B4-BE49-F238E27FC236}">
              <a16:creationId xmlns:a16="http://schemas.microsoft.com/office/drawing/2014/main" id="{3A9AC7F7-F2FD-4410-8392-AA12B6AC9BF7}"/>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a:extLst>
            <a:ext uri="{FF2B5EF4-FFF2-40B4-BE49-F238E27FC236}">
              <a16:creationId xmlns:a16="http://schemas.microsoft.com/office/drawing/2014/main" id="{28771A3E-64EE-4FC6-8103-088145D68405}"/>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150223</xdr:rowOff>
    </xdr:from>
    <xdr:to>
      <xdr:col>24</xdr:col>
      <xdr:colOff>62865</xdr:colOff>
      <xdr:row>64</xdr:row>
      <xdr:rowOff>70213</xdr:rowOff>
    </xdr:to>
    <xdr:cxnSp macro="">
      <xdr:nvCxnSpPr>
        <xdr:cNvPr id="173" name="直線コネクタ 172">
          <a:extLst>
            <a:ext uri="{FF2B5EF4-FFF2-40B4-BE49-F238E27FC236}">
              <a16:creationId xmlns:a16="http://schemas.microsoft.com/office/drawing/2014/main" id="{34B1140A-2415-475E-B044-C6B5A90280D9}"/>
            </a:ext>
          </a:extLst>
        </xdr:cNvPr>
        <xdr:cNvCxnSpPr/>
      </xdr:nvCxnSpPr>
      <xdr:spPr>
        <a:xfrm flipV="1">
          <a:off x="4634865" y="9579973"/>
          <a:ext cx="0" cy="1463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74040</xdr:rowOff>
    </xdr:from>
    <xdr:ext cx="405111" cy="259045"/>
    <xdr:sp macro="" textlink="">
      <xdr:nvSpPr>
        <xdr:cNvPr id="174" name="【橋りょう・トンネル】&#10;有形固定資産減価償却率最小値テキスト">
          <a:extLst>
            <a:ext uri="{FF2B5EF4-FFF2-40B4-BE49-F238E27FC236}">
              <a16:creationId xmlns:a16="http://schemas.microsoft.com/office/drawing/2014/main" id="{76AC59C8-86EB-4811-8F46-6F1B697E5CFB}"/>
            </a:ext>
          </a:extLst>
        </xdr:cNvPr>
        <xdr:cNvSpPr txBox="1"/>
      </xdr:nvSpPr>
      <xdr:spPr>
        <a:xfrm>
          <a:off x="4673600" y="110468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70213</xdr:rowOff>
    </xdr:from>
    <xdr:to>
      <xdr:col>24</xdr:col>
      <xdr:colOff>152400</xdr:colOff>
      <xdr:row>64</xdr:row>
      <xdr:rowOff>70213</xdr:rowOff>
    </xdr:to>
    <xdr:cxnSp macro="">
      <xdr:nvCxnSpPr>
        <xdr:cNvPr id="175" name="直線コネクタ 174">
          <a:extLst>
            <a:ext uri="{FF2B5EF4-FFF2-40B4-BE49-F238E27FC236}">
              <a16:creationId xmlns:a16="http://schemas.microsoft.com/office/drawing/2014/main" id="{F1DD8235-9969-4D3A-9D36-D1574712644F}"/>
            </a:ext>
          </a:extLst>
        </xdr:cNvPr>
        <xdr:cNvCxnSpPr/>
      </xdr:nvCxnSpPr>
      <xdr:spPr>
        <a:xfrm>
          <a:off x="4546600" y="110430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96900</xdr:rowOff>
    </xdr:from>
    <xdr:ext cx="340478" cy="259045"/>
    <xdr:sp macro="" textlink="">
      <xdr:nvSpPr>
        <xdr:cNvPr id="176" name="【橋りょう・トンネル】&#10;有形固定資産減価償却率最大値テキスト">
          <a:extLst>
            <a:ext uri="{FF2B5EF4-FFF2-40B4-BE49-F238E27FC236}">
              <a16:creationId xmlns:a16="http://schemas.microsoft.com/office/drawing/2014/main" id="{7CA0B125-D898-4D3D-99C2-70A39250561E}"/>
            </a:ext>
          </a:extLst>
        </xdr:cNvPr>
        <xdr:cNvSpPr txBox="1"/>
      </xdr:nvSpPr>
      <xdr:spPr>
        <a:xfrm>
          <a:off x="4673600" y="935520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150223</xdr:rowOff>
    </xdr:from>
    <xdr:to>
      <xdr:col>24</xdr:col>
      <xdr:colOff>152400</xdr:colOff>
      <xdr:row>55</xdr:row>
      <xdr:rowOff>150223</xdr:rowOff>
    </xdr:to>
    <xdr:cxnSp macro="">
      <xdr:nvCxnSpPr>
        <xdr:cNvPr id="177" name="直線コネクタ 176">
          <a:extLst>
            <a:ext uri="{FF2B5EF4-FFF2-40B4-BE49-F238E27FC236}">
              <a16:creationId xmlns:a16="http://schemas.microsoft.com/office/drawing/2014/main" id="{16452F73-18C9-4EAC-A3BA-BF5B8B25A14B}"/>
            </a:ext>
          </a:extLst>
        </xdr:cNvPr>
        <xdr:cNvCxnSpPr/>
      </xdr:nvCxnSpPr>
      <xdr:spPr>
        <a:xfrm>
          <a:off x="4546600" y="95799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94178</xdr:rowOff>
    </xdr:from>
    <xdr:ext cx="405111" cy="259045"/>
    <xdr:sp macro="" textlink="">
      <xdr:nvSpPr>
        <xdr:cNvPr id="178" name="【橋りょう・トンネル】&#10;有形固定資産減価償却率平均値テキスト">
          <a:extLst>
            <a:ext uri="{FF2B5EF4-FFF2-40B4-BE49-F238E27FC236}">
              <a16:creationId xmlns:a16="http://schemas.microsoft.com/office/drawing/2014/main" id="{95E0A34D-6019-4A2B-B553-8693D84AD006}"/>
            </a:ext>
          </a:extLst>
        </xdr:cNvPr>
        <xdr:cNvSpPr txBox="1"/>
      </xdr:nvSpPr>
      <xdr:spPr>
        <a:xfrm>
          <a:off x="4673600" y="1038117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115751</xdr:rowOff>
    </xdr:from>
    <xdr:to>
      <xdr:col>24</xdr:col>
      <xdr:colOff>114300</xdr:colOff>
      <xdr:row>61</xdr:row>
      <xdr:rowOff>45901</xdr:rowOff>
    </xdr:to>
    <xdr:sp macro="" textlink="">
      <xdr:nvSpPr>
        <xdr:cNvPr id="179" name="フローチャート: 判断 178">
          <a:extLst>
            <a:ext uri="{FF2B5EF4-FFF2-40B4-BE49-F238E27FC236}">
              <a16:creationId xmlns:a16="http://schemas.microsoft.com/office/drawing/2014/main" id="{EB8A899D-278C-4C15-A374-7C771FBA7FEF}"/>
            </a:ext>
          </a:extLst>
        </xdr:cNvPr>
        <xdr:cNvSpPr/>
      </xdr:nvSpPr>
      <xdr:spPr>
        <a:xfrm>
          <a:off x="4584700" y="10402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102688</xdr:rowOff>
    </xdr:from>
    <xdr:to>
      <xdr:col>20</xdr:col>
      <xdr:colOff>38100</xdr:colOff>
      <xdr:row>61</xdr:row>
      <xdr:rowOff>32838</xdr:rowOff>
    </xdr:to>
    <xdr:sp macro="" textlink="">
      <xdr:nvSpPr>
        <xdr:cNvPr id="180" name="フローチャート: 判断 179">
          <a:extLst>
            <a:ext uri="{FF2B5EF4-FFF2-40B4-BE49-F238E27FC236}">
              <a16:creationId xmlns:a16="http://schemas.microsoft.com/office/drawing/2014/main" id="{1BD67477-2A6B-4529-A2F3-8DEB38B347EE}"/>
            </a:ext>
          </a:extLst>
        </xdr:cNvPr>
        <xdr:cNvSpPr/>
      </xdr:nvSpPr>
      <xdr:spPr>
        <a:xfrm>
          <a:off x="3746500" y="10389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99423</xdr:rowOff>
    </xdr:from>
    <xdr:to>
      <xdr:col>15</xdr:col>
      <xdr:colOff>101600</xdr:colOff>
      <xdr:row>61</xdr:row>
      <xdr:rowOff>29573</xdr:rowOff>
    </xdr:to>
    <xdr:sp macro="" textlink="">
      <xdr:nvSpPr>
        <xdr:cNvPr id="181" name="フローチャート: 判断 180">
          <a:extLst>
            <a:ext uri="{FF2B5EF4-FFF2-40B4-BE49-F238E27FC236}">
              <a16:creationId xmlns:a16="http://schemas.microsoft.com/office/drawing/2014/main" id="{576AE819-796D-4F22-9965-E4712621DDA1}"/>
            </a:ext>
          </a:extLst>
        </xdr:cNvPr>
        <xdr:cNvSpPr/>
      </xdr:nvSpPr>
      <xdr:spPr>
        <a:xfrm>
          <a:off x="2857500" y="10386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110853</xdr:rowOff>
    </xdr:from>
    <xdr:to>
      <xdr:col>10</xdr:col>
      <xdr:colOff>165100</xdr:colOff>
      <xdr:row>61</xdr:row>
      <xdr:rowOff>41003</xdr:rowOff>
    </xdr:to>
    <xdr:sp macro="" textlink="">
      <xdr:nvSpPr>
        <xdr:cNvPr id="182" name="フローチャート: 判断 181">
          <a:extLst>
            <a:ext uri="{FF2B5EF4-FFF2-40B4-BE49-F238E27FC236}">
              <a16:creationId xmlns:a16="http://schemas.microsoft.com/office/drawing/2014/main" id="{23321F91-0EDA-467D-A536-170DAC4C6AE4}"/>
            </a:ext>
          </a:extLst>
        </xdr:cNvPr>
        <xdr:cNvSpPr/>
      </xdr:nvSpPr>
      <xdr:spPr>
        <a:xfrm>
          <a:off x="1968500" y="10397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53703</xdr:rowOff>
    </xdr:from>
    <xdr:to>
      <xdr:col>6</xdr:col>
      <xdr:colOff>38100</xdr:colOff>
      <xdr:row>60</xdr:row>
      <xdr:rowOff>155303</xdr:rowOff>
    </xdr:to>
    <xdr:sp macro="" textlink="">
      <xdr:nvSpPr>
        <xdr:cNvPr id="183" name="フローチャート: 判断 182">
          <a:extLst>
            <a:ext uri="{FF2B5EF4-FFF2-40B4-BE49-F238E27FC236}">
              <a16:creationId xmlns:a16="http://schemas.microsoft.com/office/drawing/2014/main" id="{228E825C-14E3-40CC-9753-06852E340C34}"/>
            </a:ext>
          </a:extLst>
        </xdr:cNvPr>
        <xdr:cNvSpPr/>
      </xdr:nvSpPr>
      <xdr:spPr>
        <a:xfrm>
          <a:off x="1079500" y="10340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F234CBE0-D711-4874-91ED-2E3BE4413C58}"/>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DE7B6076-2A92-4E75-A88C-816BA13777B4}"/>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6C547ECD-FC37-4337-A684-970FF6B892A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9AB6FF1F-018C-4EEC-9DF0-9CA40653CD33}"/>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D92BE72D-9A99-4EEF-AF3F-68A165FEA785}"/>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169635</xdr:rowOff>
    </xdr:from>
    <xdr:to>
      <xdr:col>24</xdr:col>
      <xdr:colOff>114300</xdr:colOff>
      <xdr:row>59</xdr:row>
      <xdr:rowOff>99785</xdr:rowOff>
    </xdr:to>
    <xdr:sp macro="" textlink="">
      <xdr:nvSpPr>
        <xdr:cNvPr id="189" name="楕円 188">
          <a:extLst>
            <a:ext uri="{FF2B5EF4-FFF2-40B4-BE49-F238E27FC236}">
              <a16:creationId xmlns:a16="http://schemas.microsoft.com/office/drawing/2014/main" id="{5562C4C8-447B-41B1-BFAA-C5504084DB60}"/>
            </a:ext>
          </a:extLst>
        </xdr:cNvPr>
        <xdr:cNvSpPr/>
      </xdr:nvSpPr>
      <xdr:spPr>
        <a:xfrm>
          <a:off x="4584700" y="10113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21062</xdr:rowOff>
    </xdr:from>
    <xdr:ext cx="405111" cy="259045"/>
    <xdr:sp macro="" textlink="">
      <xdr:nvSpPr>
        <xdr:cNvPr id="190" name="【橋りょう・トンネル】&#10;有形固定資産減価償却率該当値テキスト">
          <a:extLst>
            <a:ext uri="{FF2B5EF4-FFF2-40B4-BE49-F238E27FC236}">
              <a16:creationId xmlns:a16="http://schemas.microsoft.com/office/drawing/2014/main" id="{194F28AB-0837-4E30-866E-4CBF91B8B914}"/>
            </a:ext>
          </a:extLst>
        </xdr:cNvPr>
        <xdr:cNvSpPr txBox="1"/>
      </xdr:nvSpPr>
      <xdr:spPr>
        <a:xfrm>
          <a:off x="4673600" y="99651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143510</xdr:rowOff>
    </xdr:from>
    <xdr:to>
      <xdr:col>20</xdr:col>
      <xdr:colOff>38100</xdr:colOff>
      <xdr:row>59</xdr:row>
      <xdr:rowOff>73660</xdr:rowOff>
    </xdr:to>
    <xdr:sp macro="" textlink="">
      <xdr:nvSpPr>
        <xdr:cNvPr id="191" name="楕円 190">
          <a:extLst>
            <a:ext uri="{FF2B5EF4-FFF2-40B4-BE49-F238E27FC236}">
              <a16:creationId xmlns:a16="http://schemas.microsoft.com/office/drawing/2014/main" id="{1DBA4931-6C06-4A94-AB58-D14AC15A7669}"/>
            </a:ext>
          </a:extLst>
        </xdr:cNvPr>
        <xdr:cNvSpPr/>
      </xdr:nvSpPr>
      <xdr:spPr>
        <a:xfrm>
          <a:off x="3746500" y="10087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22860</xdr:rowOff>
    </xdr:from>
    <xdr:to>
      <xdr:col>24</xdr:col>
      <xdr:colOff>63500</xdr:colOff>
      <xdr:row>59</xdr:row>
      <xdr:rowOff>48985</xdr:rowOff>
    </xdr:to>
    <xdr:cxnSp macro="">
      <xdr:nvCxnSpPr>
        <xdr:cNvPr id="192" name="直線コネクタ 191">
          <a:extLst>
            <a:ext uri="{FF2B5EF4-FFF2-40B4-BE49-F238E27FC236}">
              <a16:creationId xmlns:a16="http://schemas.microsoft.com/office/drawing/2014/main" id="{A18806B1-7D52-4FAA-B173-ADE58443C349}"/>
            </a:ext>
          </a:extLst>
        </xdr:cNvPr>
        <xdr:cNvCxnSpPr/>
      </xdr:nvCxnSpPr>
      <xdr:spPr>
        <a:xfrm>
          <a:off x="3797300" y="10138410"/>
          <a:ext cx="8382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99423</xdr:rowOff>
    </xdr:from>
    <xdr:to>
      <xdr:col>15</xdr:col>
      <xdr:colOff>101600</xdr:colOff>
      <xdr:row>59</xdr:row>
      <xdr:rowOff>29573</xdr:rowOff>
    </xdr:to>
    <xdr:sp macro="" textlink="">
      <xdr:nvSpPr>
        <xdr:cNvPr id="193" name="楕円 192">
          <a:extLst>
            <a:ext uri="{FF2B5EF4-FFF2-40B4-BE49-F238E27FC236}">
              <a16:creationId xmlns:a16="http://schemas.microsoft.com/office/drawing/2014/main" id="{EFF71A4C-5F34-4AEC-9471-FF0DB8FF49D5}"/>
            </a:ext>
          </a:extLst>
        </xdr:cNvPr>
        <xdr:cNvSpPr/>
      </xdr:nvSpPr>
      <xdr:spPr>
        <a:xfrm>
          <a:off x="2857500" y="10043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150223</xdr:rowOff>
    </xdr:from>
    <xdr:to>
      <xdr:col>19</xdr:col>
      <xdr:colOff>177800</xdr:colOff>
      <xdr:row>59</xdr:row>
      <xdr:rowOff>22860</xdr:rowOff>
    </xdr:to>
    <xdr:cxnSp macro="">
      <xdr:nvCxnSpPr>
        <xdr:cNvPr id="194" name="直線コネクタ 193">
          <a:extLst>
            <a:ext uri="{FF2B5EF4-FFF2-40B4-BE49-F238E27FC236}">
              <a16:creationId xmlns:a16="http://schemas.microsoft.com/office/drawing/2014/main" id="{47155601-8D99-4D3C-9640-67EB433979AD}"/>
            </a:ext>
          </a:extLst>
        </xdr:cNvPr>
        <xdr:cNvCxnSpPr/>
      </xdr:nvCxnSpPr>
      <xdr:spPr>
        <a:xfrm>
          <a:off x="2908300" y="10094323"/>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99423</xdr:rowOff>
    </xdr:from>
    <xdr:to>
      <xdr:col>10</xdr:col>
      <xdr:colOff>165100</xdr:colOff>
      <xdr:row>59</xdr:row>
      <xdr:rowOff>29573</xdr:rowOff>
    </xdr:to>
    <xdr:sp macro="" textlink="">
      <xdr:nvSpPr>
        <xdr:cNvPr id="195" name="楕円 194">
          <a:extLst>
            <a:ext uri="{FF2B5EF4-FFF2-40B4-BE49-F238E27FC236}">
              <a16:creationId xmlns:a16="http://schemas.microsoft.com/office/drawing/2014/main" id="{DF4330D4-9320-4BD2-8212-4C5CDD050AF5}"/>
            </a:ext>
          </a:extLst>
        </xdr:cNvPr>
        <xdr:cNvSpPr/>
      </xdr:nvSpPr>
      <xdr:spPr>
        <a:xfrm>
          <a:off x="1968500" y="10043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58</xdr:row>
      <xdr:rowOff>150223</xdr:rowOff>
    </xdr:from>
    <xdr:to>
      <xdr:col>15</xdr:col>
      <xdr:colOff>50800</xdr:colOff>
      <xdr:row>58</xdr:row>
      <xdr:rowOff>150223</xdr:rowOff>
    </xdr:to>
    <xdr:cxnSp macro="">
      <xdr:nvCxnSpPr>
        <xdr:cNvPr id="196" name="直線コネクタ 195">
          <a:extLst>
            <a:ext uri="{FF2B5EF4-FFF2-40B4-BE49-F238E27FC236}">
              <a16:creationId xmlns:a16="http://schemas.microsoft.com/office/drawing/2014/main" id="{5DD0E0EB-DFAD-4F7B-BA9B-2909AFC8C647}"/>
            </a:ext>
          </a:extLst>
        </xdr:cNvPr>
        <xdr:cNvCxnSpPr/>
      </xdr:nvCxnSpPr>
      <xdr:spPr>
        <a:xfrm>
          <a:off x="2019300" y="1009432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58</xdr:row>
      <xdr:rowOff>79828</xdr:rowOff>
    </xdr:from>
    <xdr:to>
      <xdr:col>6</xdr:col>
      <xdr:colOff>38100</xdr:colOff>
      <xdr:row>59</xdr:row>
      <xdr:rowOff>9978</xdr:rowOff>
    </xdr:to>
    <xdr:sp macro="" textlink="">
      <xdr:nvSpPr>
        <xdr:cNvPr id="197" name="楕円 196">
          <a:extLst>
            <a:ext uri="{FF2B5EF4-FFF2-40B4-BE49-F238E27FC236}">
              <a16:creationId xmlns:a16="http://schemas.microsoft.com/office/drawing/2014/main" id="{535172E6-A8A6-44EF-AFBD-583513F0E5DB}"/>
            </a:ext>
          </a:extLst>
        </xdr:cNvPr>
        <xdr:cNvSpPr/>
      </xdr:nvSpPr>
      <xdr:spPr>
        <a:xfrm>
          <a:off x="1079500" y="10023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58</xdr:row>
      <xdr:rowOff>130628</xdr:rowOff>
    </xdr:from>
    <xdr:to>
      <xdr:col>10</xdr:col>
      <xdr:colOff>114300</xdr:colOff>
      <xdr:row>58</xdr:row>
      <xdr:rowOff>150223</xdr:rowOff>
    </xdr:to>
    <xdr:cxnSp macro="">
      <xdr:nvCxnSpPr>
        <xdr:cNvPr id="198" name="直線コネクタ 197">
          <a:extLst>
            <a:ext uri="{FF2B5EF4-FFF2-40B4-BE49-F238E27FC236}">
              <a16:creationId xmlns:a16="http://schemas.microsoft.com/office/drawing/2014/main" id="{1FF526F4-E30C-438F-82D4-73B63202D30F}"/>
            </a:ext>
          </a:extLst>
        </xdr:cNvPr>
        <xdr:cNvCxnSpPr/>
      </xdr:nvCxnSpPr>
      <xdr:spPr>
        <a:xfrm>
          <a:off x="1130300" y="10074728"/>
          <a:ext cx="889000" cy="1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23965</xdr:rowOff>
    </xdr:from>
    <xdr:ext cx="405111" cy="259045"/>
    <xdr:sp macro="" textlink="">
      <xdr:nvSpPr>
        <xdr:cNvPr id="199" name="n_1aveValue【橋りょう・トンネル】&#10;有形固定資産減価償却率">
          <a:extLst>
            <a:ext uri="{FF2B5EF4-FFF2-40B4-BE49-F238E27FC236}">
              <a16:creationId xmlns:a16="http://schemas.microsoft.com/office/drawing/2014/main" id="{D48BAAED-2256-43AD-BBB5-9810D639F96F}"/>
            </a:ext>
          </a:extLst>
        </xdr:cNvPr>
        <xdr:cNvSpPr txBox="1"/>
      </xdr:nvSpPr>
      <xdr:spPr>
        <a:xfrm>
          <a:off x="3582044" y="104824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20700</xdr:rowOff>
    </xdr:from>
    <xdr:ext cx="405111" cy="259045"/>
    <xdr:sp macro="" textlink="">
      <xdr:nvSpPr>
        <xdr:cNvPr id="200" name="n_2aveValue【橋りょう・トンネル】&#10;有形固定資産減価償却率">
          <a:extLst>
            <a:ext uri="{FF2B5EF4-FFF2-40B4-BE49-F238E27FC236}">
              <a16:creationId xmlns:a16="http://schemas.microsoft.com/office/drawing/2014/main" id="{95AAC03A-5072-4E07-BB59-782FF0F1794C}"/>
            </a:ext>
          </a:extLst>
        </xdr:cNvPr>
        <xdr:cNvSpPr txBox="1"/>
      </xdr:nvSpPr>
      <xdr:spPr>
        <a:xfrm>
          <a:off x="2705744" y="104791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32130</xdr:rowOff>
    </xdr:from>
    <xdr:ext cx="405111" cy="259045"/>
    <xdr:sp macro="" textlink="">
      <xdr:nvSpPr>
        <xdr:cNvPr id="201" name="n_3aveValue【橋りょう・トンネル】&#10;有形固定資産減価償却率">
          <a:extLst>
            <a:ext uri="{FF2B5EF4-FFF2-40B4-BE49-F238E27FC236}">
              <a16:creationId xmlns:a16="http://schemas.microsoft.com/office/drawing/2014/main" id="{F0C3D3C8-FFE3-4A26-8140-1AF2E68B20C8}"/>
            </a:ext>
          </a:extLst>
        </xdr:cNvPr>
        <xdr:cNvSpPr txBox="1"/>
      </xdr:nvSpPr>
      <xdr:spPr>
        <a:xfrm>
          <a:off x="1816744" y="104905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146430</xdr:rowOff>
    </xdr:from>
    <xdr:ext cx="405111" cy="259045"/>
    <xdr:sp macro="" textlink="">
      <xdr:nvSpPr>
        <xdr:cNvPr id="202" name="n_4aveValue【橋りょう・トンネル】&#10;有形固定資産減価償却率">
          <a:extLst>
            <a:ext uri="{FF2B5EF4-FFF2-40B4-BE49-F238E27FC236}">
              <a16:creationId xmlns:a16="http://schemas.microsoft.com/office/drawing/2014/main" id="{7F1F05B6-CFC9-491B-9A1A-765F8E75A031}"/>
            </a:ext>
          </a:extLst>
        </xdr:cNvPr>
        <xdr:cNvSpPr txBox="1"/>
      </xdr:nvSpPr>
      <xdr:spPr>
        <a:xfrm>
          <a:off x="927744" y="104334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90187</xdr:rowOff>
    </xdr:from>
    <xdr:ext cx="405111" cy="259045"/>
    <xdr:sp macro="" textlink="">
      <xdr:nvSpPr>
        <xdr:cNvPr id="203" name="n_1mainValue【橋りょう・トンネル】&#10;有形固定資産減価償却率">
          <a:extLst>
            <a:ext uri="{FF2B5EF4-FFF2-40B4-BE49-F238E27FC236}">
              <a16:creationId xmlns:a16="http://schemas.microsoft.com/office/drawing/2014/main" id="{1CD1E281-92D9-4DAC-A45A-B52DFFB1E738}"/>
            </a:ext>
          </a:extLst>
        </xdr:cNvPr>
        <xdr:cNvSpPr txBox="1"/>
      </xdr:nvSpPr>
      <xdr:spPr>
        <a:xfrm>
          <a:off x="3582044" y="9862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46100</xdr:rowOff>
    </xdr:from>
    <xdr:ext cx="405111" cy="259045"/>
    <xdr:sp macro="" textlink="">
      <xdr:nvSpPr>
        <xdr:cNvPr id="204" name="n_2mainValue【橋りょう・トンネル】&#10;有形固定資産減価償却率">
          <a:extLst>
            <a:ext uri="{FF2B5EF4-FFF2-40B4-BE49-F238E27FC236}">
              <a16:creationId xmlns:a16="http://schemas.microsoft.com/office/drawing/2014/main" id="{FF206E6F-A5DF-412E-BF09-E095DE6FC7AC}"/>
            </a:ext>
          </a:extLst>
        </xdr:cNvPr>
        <xdr:cNvSpPr txBox="1"/>
      </xdr:nvSpPr>
      <xdr:spPr>
        <a:xfrm>
          <a:off x="2705744" y="98187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46100</xdr:rowOff>
    </xdr:from>
    <xdr:ext cx="405111" cy="259045"/>
    <xdr:sp macro="" textlink="">
      <xdr:nvSpPr>
        <xdr:cNvPr id="205" name="n_3mainValue【橋りょう・トンネル】&#10;有形固定資産減価償却率">
          <a:extLst>
            <a:ext uri="{FF2B5EF4-FFF2-40B4-BE49-F238E27FC236}">
              <a16:creationId xmlns:a16="http://schemas.microsoft.com/office/drawing/2014/main" id="{B7A413DE-2659-4598-9414-26BE44366769}"/>
            </a:ext>
          </a:extLst>
        </xdr:cNvPr>
        <xdr:cNvSpPr txBox="1"/>
      </xdr:nvSpPr>
      <xdr:spPr>
        <a:xfrm>
          <a:off x="1816744" y="98187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26505</xdr:rowOff>
    </xdr:from>
    <xdr:ext cx="405111" cy="259045"/>
    <xdr:sp macro="" textlink="">
      <xdr:nvSpPr>
        <xdr:cNvPr id="206" name="n_4mainValue【橋りょう・トンネル】&#10;有形固定資産減価償却率">
          <a:extLst>
            <a:ext uri="{FF2B5EF4-FFF2-40B4-BE49-F238E27FC236}">
              <a16:creationId xmlns:a16="http://schemas.microsoft.com/office/drawing/2014/main" id="{356F5ED8-E434-4182-A33E-A541B2E6B858}"/>
            </a:ext>
          </a:extLst>
        </xdr:cNvPr>
        <xdr:cNvSpPr txBox="1"/>
      </xdr:nvSpPr>
      <xdr:spPr>
        <a:xfrm>
          <a:off x="927744" y="97991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id="{8033696A-F598-4890-B4FE-1AE7B907D9B5}"/>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CBDE0102-33C0-45F9-BEB0-7C5A5A7108C9}"/>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id="{64935B34-8218-4FF5-BE7F-926B687F19B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26E0EA8A-F4EA-4C92-A1F4-DE7922D1824D}"/>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id="{374B3F4B-6902-40B6-912A-EE25E239C9FA}"/>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7667F7DE-E947-4747-A405-828566DBA40F}"/>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id="{254B0D10-D9F5-49D4-8C86-90A1FB862D9D}"/>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id="{23A17120-EE97-48F1-BAE3-764044E7F75B}"/>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id="{5432DFBB-49C5-447A-8C3C-2B457871BE2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FEC99C20-3F2F-495C-B7F4-7D2341D020E4}"/>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a:extLst>
            <a:ext uri="{FF2B5EF4-FFF2-40B4-BE49-F238E27FC236}">
              <a16:creationId xmlns:a16="http://schemas.microsoft.com/office/drawing/2014/main" id="{1243A5E3-510C-4BCD-984D-AC342AD755AC}"/>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8" name="テキスト ボックス 217">
          <a:extLst>
            <a:ext uri="{FF2B5EF4-FFF2-40B4-BE49-F238E27FC236}">
              <a16:creationId xmlns:a16="http://schemas.microsoft.com/office/drawing/2014/main" id="{00F816D9-0DF6-4476-B837-65094F8ECFE2}"/>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a:extLst>
            <a:ext uri="{FF2B5EF4-FFF2-40B4-BE49-F238E27FC236}">
              <a16:creationId xmlns:a16="http://schemas.microsoft.com/office/drawing/2014/main" id="{69D12916-B07B-4D77-971C-CA14A9A46F1A}"/>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61</xdr:row>
      <xdr:rowOff>67327</xdr:rowOff>
    </xdr:from>
    <xdr:ext cx="685572" cy="259045"/>
    <xdr:sp macro="" textlink="">
      <xdr:nvSpPr>
        <xdr:cNvPr id="220" name="テキスト ボックス 219">
          <a:extLst>
            <a:ext uri="{FF2B5EF4-FFF2-40B4-BE49-F238E27FC236}">
              <a16:creationId xmlns:a16="http://schemas.microsoft.com/office/drawing/2014/main" id="{66880A8B-3D90-42B2-8E02-9DC4D6FE2673}"/>
            </a:ext>
          </a:extLst>
        </xdr:cNvPr>
        <xdr:cNvSpPr txBox="1"/>
      </xdr:nvSpPr>
      <xdr:spPr>
        <a:xfrm>
          <a:off x="5918428" y="1052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a:extLst>
            <a:ext uri="{FF2B5EF4-FFF2-40B4-BE49-F238E27FC236}">
              <a16:creationId xmlns:a16="http://schemas.microsoft.com/office/drawing/2014/main" id="{5D67412C-CA9C-4E4E-A7DE-8B6CBEE1B43D}"/>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22" name="テキスト ボックス 221">
          <a:extLst>
            <a:ext uri="{FF2B5EF4-FFF2-40B4-BE49-F238E27FC236}">
              <a16:creationId xmlns:a16="http://schemas.microsoft.com/office/drawing/2014/main" id="{E28ED9E7-81B9-460B-9A97-023F0F3F86CD}"/>
            </a:ext>
          </a:extLst>
        </xdr:cNvPr>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a:extLst>
            <a:ext uri="{FF2B5EF4-FFF2-40B4-BE49-F238E27FC236}">
              <a16:creationId xmlns:a16="http://schemas.microsoft.com/office/drawing/2014/main" id="{78B0CBD9-34D4-4843-AE78-3230DC5D8966}"/>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24" name="テキスト ボックス 223">
          <a:extLst>
            <a:ext uri="{FF2B5EF4-FFF2-40B4-BE49-F238E27FC236}">
              <a16:creationId xmlns:a16="http://schemas.microsoft.com/office/drawing/2014/main" id="{80D4F643-F16F-463D-B4A5-9F0FE25409F2}"/>
            </a:ext>
          </a:extLst>
        </xdr:cNvPr>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a:extLst>
            <a:ext uri="{FF2B5EF4-FFF2-40B4-BE49-F238E27FC236}">
              <a16:creationId xmlns:a16="http://schemas.microsoft.com/office/drawing/2014/main" id="{D423B283-4219-4190-BA8A-6F69FAFBCA4E}"/>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6" name="テキスト ボックス 225">
          <a:extLst>
            <a:ext uri="{FF2B5EF4-FFF2-40B4-BE49-F238E27FC236}">
              <a16:creationId xmlns:a16="http://schemas.microsoft.com/office/drawing/2014/main" id="{12BE0D17-6D50-4C53-9EC7-26386ECE58E2}"/>
            </a:ext>
          </a:extLst>
        </xdr:cNvPr>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id="{EF9A5B7D-06B4-47D4-A492-A33A7E95F918}"/>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8" name="テキスト ボックス 227">
          <a:extLst>
            <a:ext uri="{FF2B5EF4-FFF2-40B4-BE49-F238E27FC236}">
              <a16:creationId xmlns:a16="http://schemas.microsoft.com/office/drawing/2014/main" id="{E8AD4B22-558F-450C-819D-394956337B7E}"/>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a:extLst>
            <a:ext uri="{FF2B5EF4-FFF2-40B4-BE49-F238E27FC236}">
              <a16:creationId xmlns:a16="http://schemas.microsoft.com/office/drawing/2014/main" id="{3D89F35B-5D22-4447-B93A-D8DE47357E6F}"/>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145036</xdr:rowOff>
    </xdr:from>
    <xdr:to>
      <xdr:col>54</xdr:col>
      <xdr:colOff>189865</xdr:colOff>
      <xdr:row>64</xdr:row>
      <xdr:rowOff>66904</xdr:rowOff>
    </xdr:to>
    <xdr:cxnSp macro="">
      <xdr:nvCxnSpPr>
        <xdr:cNvPr id="230" name="直線コネクタ 229">
          <a:extLst>
            <a:ext uri="{FF2B5EF4-FFF2-40B4-BE49-F238E27FC236}">
              <a16:creationId xmlns:a16="http://schemas.microsoft.com/office/drawing/2014/main" id="{9EDC83A6-1EEF-4BB5-9331-440019C31BC0}"/>
            </a:ext>
          </a:extLst>
        </xdr:cNvPr>
        <xdr:cNvCxnSpPr/>
      </xdr:nvCxnSpPr>
      <xdr:spPr>
        <a:xfrm flipV="1">
          <a:off x="10476865" y="9746236"/>
          <a:ext cx="0" cy="12934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70731</xdr:rowOff>
    </xdr:from>
    <xdr:ext cx="534377" cy="259045"/>
    <xdr:sp macro="" textlink="">
      <xdr:nvSpPr>
        <xdr:cNvPr id="231" name="【橋りょう・トンネル】&#10;一人当たり有形固定資産（償却資産）額最小値テキスト">
          <a:extLst>
            <a:ext uri="{FF2B5EF4-FFF2-40B4-BE49-F238E27FC236}">
              <a16:creationId xmlns:a16="http://schemas.microsoft.com/office/drawing/2014/main" id="{6569A0E7-49DA-4B44-8A1C-918352D69503}"/>
            </a:ext>
          </a:extLst>
        </xdr:cNvPr>
        <xdr:cNvSpPr txBox="1"/>
      </xdr:nvSpPr>
      <xdr:spPr>
        <a:xfrm>
          <a:off x="10515600" y="11043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66904</xdr:rowOff>
    </xdr:from>
    <xdr:to>
      <xdr:col>55</xdr:col>
      <xdr:colOff>88900</xdr:colOff>
      <xdr:row>64</xdr:row>
      <xdr:rowOff>66904</xdr:rowOff>
    </xdr:to>
    <xdr:cxnSp macro="">
      <xdr:nvCxnSpPr>
        <xdr:cNvPr id="232" name="直線コネクタ 231">
          <a:extLst>
            <a:ext uri="{FF2B5EF4-FFF2-40B4-BE49-F238E27FC236}">
              <a16:creationId xmlns:a16="http://schemas.microsoft.com/office/drawing/2014/main" id="{BE856025-51BC-4572-AB63-D807C806256C}"/>
            </a:ext>
          </a:extLst>
        </xdr:cNvPr>
        <xdr:cNvCxnSpPr/>
      </xdr:nvCxnSpPr>
      <xdr:spPr>
        <a:xfrm>
          <a:off x="10388600" y="110397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91713</xdr:rowOff>
    </xdr:from>
    <xdr:ext cx="690189" cy="259045"/>
    <xdr:sp macro="" textlink="">
      <xdr:nvSpPr>
        <xdr:cNvPr id="233" name="【橋りょう・トンネル】&#10;一人当たり有形固定資産（償却資産）額最大値テキスト">
          <a:extLst>
            <a:ext uri="{FF2B5EF4-FFF2-40B4-BE49-F238E27FC236}">
              <a16:creationId xmlns:a16="http://schemas.microsoft.com/office/drawing/2014/main" id="{74481C37-EE2D-468F-9B82-CBF164703391}"/>
            </a:ext>
          </a:extLst>
        </xdr:cNvPr>
        <xdr:cNvSpPr txBox="1"/>
      </xdr:nvSpPr>
      <xdr:spPr>
        <a:xfrm>
          <a:off x="10515600" y="952146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3,419,327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145036</xdr:rowOff>
    </xdr:from>
    <xdr:to>
      <xdr:col>55</xdr:col>
      <xdr:colOff>88900</xdr:colOff>
      <xdr:row>56</xdr:row>
      <xdr:rowOff>145036</xdr:rowOff>
    </xdr:to>
    <xdr:cxnSp macro="">
      <xdr:nvCxnSpPr>
        <xdr:cNvPr id="234" name="直線コネクタ 233">
          <a:extLst>
            <a:ext uri="{FF2B5EF4-FFF2-40B4-BE49-F238E27FC236}">
              <a16:creationId xmlns:a16="http://schemas.microsoft.com/office/drawing/2014/main" id="{60C2BD87-9731-4DBC-9A69-02B20AD1CE23}"/>
            </a:ext>
          </a:extLst>
        </xdr:cNvPr>
        <xdr:cNvCxnSpPr/>
      </xdr:nvCxnSpPr>
      <xdr:spPr>
        <a:xfrm>
          <a:off x="10388600" y="97462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59676</xdr:rowOff>
    </xdr:from>
    <xdr:ext cx="599010" cy="259045"/>
    <xdr:sp macro="" textlink="">
      <xdr:nvSpPr>
        <xdr:cNvPr id="235" name="【橋りょう・トンネル】&#10;一人当たり有形固定資産（償却資産）額平均値テキスト">
          <a:extLst>
            <a:ext uri="{FF2B5EF4-FFF2-40B4-BE49-F238E27FC236}">
              <a16:creationId xmlns:a16="http://schemas.microsoft.com/office/drawing/2014/main" id="{6816856D-AE27-4417-A721-B67A1ABEE7BA}"/>
            </a:ext>
          </a:extLst>
        </xdr:cNvPr>
        <xdr:cNvSpPr txBox="1"/>
      </xdr:nvSpPr>
      <xdr:spPr>
        <a:xfrm>
          <a:off x="10515600" y="1051812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870,081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36799</xdr:rowOff>
    </xdr:from>
    <xdr:to>
      <xdr:col>55</xdr:col>
      <xdr:colOff>50800</xdr:colOff>
      <xdr:row>62</xdr:row>
      <xdr:rowOff>138399</xdr:rowOff>
    </xdr:to>
    <xdr:sp macro="" textlink="">
      <xdr:nvSpPr>
        <xdr:cNvPr id="236" name="フローチャート: 判断 235">
          <a:extLst>
            <a:ext uri="{FF2B5EF4-FFF2-40B4-BE49-F238E27FC236}">
              <a16:creationId xmlns:a16="http://schemas.microsoft.com/office/drawing/2014/main" id="{8D860513-9F76-45D1-A5E3-CD325FF6C279}"/>
            </a:ext>
          </a:extLst>
        </xdr:cNvPr>
        <xdr:cNvSpPr/>
      </xdr:nvSpPr>
      <xdr:spPr>
        <a:xfrm>
          <a:off x="10426700" y="10666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49059</xdr:rowOff>
    </xdr:from>
    <xdr:to>
      <xdr:col>50</xdr:col>
      <xdr:colOff>165100</xdr:colOff>
      <xdr:row>62</xdr:row>
      <xdr:rowOff>150659</xdr:rowOff>
    </xdr:to>
    <xdr:sp macro="" textlink="">
      <xdr:nvSpPr>
        <xdr:cNvPr id="237" name="フローチャート: 判断 236">
          <a:extLst>
            <a:ext uri="{FF2B5EF4-FFF2-40B4-BE49-F238E27FC236}">
              <a16:creationId xmlns:a16="http://schemas.microsoft.com/office/drawing/2014/main" id="{CBE35B51-055B-41BF-9176-3CCC57C65CE8}"/>
            </a:ext>
          </a:extLst>
        </xdr:cNvPr>
        <xdr:cNvSpPr/>
      </xdr:nvSpPr>
      <xdr:spPr>
        <a:xfrm>
          <a:off x="9588500" y="10678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60385</xdr:rowOff>
    </xdr:from>
    <xdr:to>
      <xdr:col>46</xdr:col>
      <xdr:colOff>38100</xdr:colOff>
      <xdr:row>62</xdr:row>
      <xdr:rowOff>161985</xdr:rowOff>
    </xdr:to>
    <xdr:sp macro="" textlink="">
      <xdr:nvSpPr>
        <xdr:cNvPr id="238" name="フローチャート: 判断 237">
          <a:extLst>
            <a:ext uri="{FF2B5EF4-FFF2-40B4-BE49-F238E27FC236}">
              <a16:creationId xmlns:a16="http://schemas.microsoft.com/office/drawing/2014/main" id="{0CFFA588-0725-4CFD-92C8-BD58FB1AC001}"/>
            </a:ext>
          </a:extLst>
        </xdr:cNvPr>
        <xdr:cNvSpPr/>
      </xdr:nvSpPr>
      <xdr:spPr>
        <a:xfrm>
          <a:off x="8699500" y="10690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49166</xdr:rowOff>
    </xdr:from>
    <xdr:to>
      <xdr:col>41</xdr:col>
      <xdr:colOff>101600</xdr:colOff>
      <xdr:row>62</xdr:row>
      <xdr:rowOff>150766</xdr:rowOff>
    </xdr:to>
    <xdr:sp macro="" textlink="">
      <xdr:nvSpPr>
        <xdr:cNvPr id="239" name="フローチャート: 判断 238">
          <a:extLst>
            <a:ext uri="{FF2B5EF4-FFF2-40B4-BE49-F238E27FC236}">
              <a16:creationId xmlns:a16="http://schemas.microsoft.com/office/drawing/2014/main" id="{CE1855DC-0CA2-499C-9498-FB06D126ECE7}"/>
            </a:ext>
          </a:extLst>
        </xdr:cNvPr>
        <xdr:cNvSpPr/>
      </xdr:nvSpPr>
      <xdr:spPr>
        <a:xfrm>
          <a:off x="7810500" y="10679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23532</xdr:rowOff>
    </xdr:from>
    <xdr:to>
      <xdr:col>36</xdr:col>
      <xdr:colOff>165100</xdr:colOff>
      <xdr:row>63</xdr:row>
      <xdr:rowOff>125132</xdr:rowOff>
    </xdr:to>
    <xdr:sp macro="" textlink="">
      <xdr:nvSpPr>
        <xdr:cNvPr id="240" name="フローチャート: 判断 239">
          <a:extLst>
            <a:ext uri="{FF2B5EF4-FFF2-40B4-BE49-F238E27FC236}">
              <a16:creationId xmlns:a16="http://schemas.microsoft.com/office/drawing/2014/main" id="{C81A3717-7608-467A-8E14-0F20F7C80A38}"/>
            </a:ext>
          </a:extLst>
        </xdr:cNvPr>
        <xdr:cNvSpPr/>
      </xdr:nvSpPr>
      <xdr:spPr>
        <a:xfrm>
          <a:off x="6921500" y="10824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53330672-609F-49EF-9047-057B66FA0F3E}"/>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7945C939-B8C8-4491-BC71-4B94610E1062}"/>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11F2E97E-14FA-49F7-AB72-2CFB22CB1682}"/>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4C0334F6-5C02-4A84-9557-C0C3AEB95483}"/>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44D0E8E3-D559-4662-809E-71ADBF18D4A1}"/>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123264</xdr:rowOff>
    </xdr:from>
    <xdr:to>
      <xdr:col>55</xdr:col>
      <xdr:colOff>50800</xdr:colOff>
      <xdr:row>64</xdr:row>
      <xdr:rowOff>53414</xdr:rowOff>
    </xdr:to>
    <xdr:sp macro="" textlink="">
      <xdr:nvSpPr>
        <xdr:cNvPr id="246" name="楕円 245">
          <a:extLst>
            <a:ext uri="{FF2B5EF4-FFF2-40B4-BE49-F238E27FC236}">
              <a16:creationId xmlns:a16="http://schemas.microsoft.com/office/drawing/2014/main" id="{4CCCD957-8A7E-4D95-AFF6-BE595785FBF2}"/>
            </a:ext>
          </a:extLst>
        </xdr:cNvPr>
        <xdr:cNvSpPr/>
      </xdr:nvSpPr>
      <xdr:spPr>
        <a:xfrm>
          <a:off x="10426700" y="10924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38191</xdr:rowOff>
    </xdr:from>
    <xdr:ext cx="599010" cy="259045"/>
    <xdr:sp macro="" textlink="">
      <xdr:nvSpPr>
        <xdr:cNvPr id="247" name="【橋りょう・トンネル】&#10;一人当たり有形固定資産（償却資産）額該当値テキスト">
          <a:extLst>
            <a:ext uri="{FF2B5EF4-FFF2-40B4-BE49-F238E27FC236}">
              <a16:creationId xmlns:a16="http://schemas.microsoft.com/office/drawing/2014/main" id="{6D4DB79C-15AF-4EDB-9EBA-2BF852E4A03A}"/>
            </a:ext>
          </a:extLst>
        </xdr:cNvPr>
        <xdr:cNvSpPr txBox="1"/>
      </xdr:nvSpPr>
      <xdr:spPr>
        <a:xfrm>
          <a:off x="10515600" y="108395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193,140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124993</xdr:rowOff>
    </xdr:from>
    <xdr:to>
      <xdr:col>50</xdr:col>
      <xdr:colOff>165100</xdr:colOff>
      <xdr:row>64</xdr:row>
      <xdr:rowOff>55143</xdr:rowOff>
    </xdr:to>
    <xdr:sp macro="" textlink="">
      <xdr:nvSpPr>
        <xdr:cNvPr id="248" name="楕円 247">
          <a:extLst>
            <a:ext uri="{FF2B5EF4-FFF2-40B4-BE49-F238E27FC236}">
              <a16:creationId xmlns:a16="http://schemas.microsoft.com/office/drawing/2014/main" id="{ADAF8B25-232F-4EEC-B535-79167078DF6E}"/>
            </a:ext>
          </a:extLst>
        </xdr:cNvPr>
        <xdr:cNvSpPr/>
      </xdr:nvSpPr>
      <xdr:spPr>
        <a:xfrm>
          <a:off x="9588500" y="10926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2614</xdr:rowOff>
    </xdr:from>
    <xdr:to>
      <xdr:col>55</xdr:col>
      <xdr:colOff>0</xdr:colOff>
      <xdr:row>64</xdr:row>
      <xdr:rowOff>4343</xdr:rowOff>
    </xdr:to>
    <xdr:cxnSp macro="">
      <xdr:nvCxnSpPr>
        <xdr:cNvPr id="249" name="直線コネクタ 248">
          <a:extLst>
            <a:ext uri="{FF2B5EF4-FFF2-40B4-BE49-F238E27FC236}">
              <a16:creationId xmlns:a16="http://schemas.microsoft.com/office/drawing/2014/main" id="{D3C1BC44-027C-4B2F-843C-FD9B6A6C287C}"/>
            </a:ext>
          </a:extLst>
        </xdr:cNvPr>
        <xdr:cNvCxnSpPr/>
      </xdr:nvCxnSpPr>
      <xdr:spPr>
        <a:xfrm flipV="1">
          <a:off x="9639300" y="10975414"/>
          <a:ext cx="838200" cy="1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127659</xdr:rowOff>
    </xdr:from>
    <xdr:to>
      <xdr:col>46</xdr:col>
      <xdr:colOff>38100</xdr:colOff>
      <xdr:row>64</xdr:row>
      <xdr:rowOff>57809</xdr:rowOff>
    </xdr:to>
    <xdr:sp macro="" textlink="">
      <xdr:nvSpPr>
        <xdr:cNvPr id="250" name="楕円 249">
          <a:extLst>
            <a:ext uri="{FF2B5EF4-FFF2-40B4-BE49-F238E27FC236}">
              <a16:creationId xmlns:a16="http://schemas.microsoft.com/office/drawing/2014/main" id="{10884B92-06B0-453A-9835-231DC185E76B}"/>
            </a:ext>
          </a:extLst>
        </xdr:cNvPr>
        <xdr:cNvSpPr/>
      </xdr:nvSpPr>
      <xdr:spPr>
        <a:xfrm>
          <a:off x="8699500" y="10929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4343</xdr:rowOff>
    </xdr:from>
    <xdr:to>
      <xdr:col>50</xdr:col>
      <xdr:colOff>114300</xdr:colOff>
      <xdr:row>64</xdr:row>
      <xdr:rowOff>7009</xdr:rowOff>
    </xdr:to>
    <xdr:cxnSp macro="">
      <xdr:nvCxnSpPr>
        <xdr:cNvPr id="251" name="直線コネクタ 250">
          <a:extLst>
            <a:ext uri="{FF2B5EF4-FFF2-40B4-BE49-F238E27FC236}">
              <a16:creationId xmlns:a16="http://schemas.microsoft.com/office/drawing/2014/main" id="{A3EE9960-B174-4C10-8DE8-CE056D97FF42}"/>
            </a:ext>
          </a:extLst>
        </xdr:cNvPr>
        <xdr:cNvCxnSpPr/>
      </xdr:nvCxnSpPr>
      <xdr:spPr>
        <a:xfrm flipV="1">
          <a:off x="8750300" y="10977143"/>
          <a:ext cx="889000" cy="2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129014</xdr:rowOff>
    </xdr:from>
    <xdr:to>
      <xdr:col>41</xdr:col>
      <xdr:colOff>101600</xdr:colOff>
      <xdr:row>64</xdr:row>
      <xdr:rowOff>59164</xdr:rowOff>
    </xdr:to>
    <xdr:sp macro="" textlink="">
      <xdr:nvSpPr>
        <xdr:cNvPr id="252" name="楕円 251">
          <a:extLst>
            <a:ext uri="{FF2B5EF4-FFF2-40B4-BE49-F238E27FC236}">
              <a16:creationId xmlns:a16="http://schemas.microsoft.com/office/drawing/2014/main" id="{1F66350D-3282-41FB-838D-827BF8084F5D}"/>
            </a:ext>
          </a:extLst>
        </xdr:cNvPr>
        <xdr:cNvSpPr/>
      </xdr:nvSpPr>
      <xdr:spPr>
        <a:xfrm>
          <a:off x="7810500" y="10930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7009</xdr:rowOff>
    </xdr:from>
    <xdr:to>
      <xdr:col>45</xdr:col>
      <xdr:colOff>177800</xdr:colOff>
      <xdr:row>64</xdr:row>
      <xdr:rowOff>8364</xdr:rowOff>
    </xdr:to>
    <xdr:cxnSp macro="">
      <xdr:nvCxnSpPr>
        <xdr:cNvPr id="253" name="直線コネクタ 252">
          <a:extLst>
            <a:ext uri="{FF2B5EF4-FFF2-40B4-BE49-F238E27FC236}">
              <a16:creationId xmlns:a16="http://schemas.microsoft.com/office/drawing/2014/main" id="{14F21ADB-02E3-437A-AAB9-5AE57048732C}"/>
            </a:ext>
          </a:extLst>
        </xdr:cNvPr>
        <xdr:cNvCxnSpPr/>
      </xdr:nvCxnSpPr>
      <xdr:spPr>
        <a:xfrm flipV="1">
          <a:off x="7861300" y="10979809"/>
          <a:ext cx="889000" cy="1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130171</xdr:rowOff>
    </xdr:from>
    <xdr:to>
      <xdr:col>36</xdr:col>
      <xdr:colOff>165100</xdr:colOff>
      <xdr:row>64</xdr:row>
      <xdr:rowOff>60321</xdr:rowOff>
    </xdr:to>
    <xdr:sp macro="" textlink="">
      <xdr:nvSpPr>
        <xdr:cNvPr id="254" name="楕円 253">
          <a:extLst>
            <a:ext uri="{FF2B5EF4-FFF2-40B4-BE49-F238E27FC236}">
              <a16:creationId xmlns:a16="http://schemas.microsoft.com/office/drawing/2014/main" id="{C52966C0-6084-4564-9EBF-78E039446322}"/>
            </a:ext>
          </a:extLst>
        </xdr:cNvPr>
        <xdr:cNvSpPr/>
      </xdr:nvSpPr>
      <xdr:spPr>
        <a:xfrm>
          <a:off x="6921500" y="10931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8364</xdr:rowOff>
    </xdr:from>
    <xdr:to>
      <xdr:col>41</xdr:col>
      <xdr:colOff>50800</xdr:colOff>
      <xdr:row>64</xdr:row>
      <xdr:rowOff>9521</xdr:rowOff>
    </xdr:to>
    <xdr:cxnSp macro="">
      <xdr:nvCxnSpPr>
        <xdr:cNvPr id="255" name="直線コネクタ 254">
          <a:extLst>
            <a:ext uri="{FF2B5EF4-FFF2-40B4-BE49-F238E27FC236}">
              <a16:creationId xmlns:a16="http://schemas.microsoft.com/office/drawing/2014/main" id="{1A7A577C-7FE1-455F-A6C4-332077879CAA}"/>
            </a:ext>
          </a:extLst>
        </xdr:cNvPr>
        <xdr:cNvCxnSpPr/>
      </xdr:nvCxnSpPr>
      <xdr:spPr>
        <a:xfrm flipV="1">
          <a:off x="6972300" y="10981164"/>
          <a:ext cx="889000" cy="1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60</xdr:row>
      <xdr:rowOff>167186</xdr:rowOff>
    </xdr:from>
    <xdr:ext cx="599010" cy="259045"/>
    <xdr:sp macro="" textlink="">
      <xdr:nvSpPr>
        <xdr:cNvPr id="256" name="n_1aveValue【橋りょう・トンネル】&#10;一人当たり有形固定資産（償却資産）額">
          <a:extLst>
            <a:ext uri="{FF2B5EF4-FFF2-40B4-BE49-F238E27FC236}">
              <a16:creationId xmlns:a16="http://schemas.microsoft.com/office/drawing/2014/main" id="{95CF4929-CAD8-4113-96D3-B47DAA01257F}"/>
            </a:ext>
          </a:extLst>
        </xdr:cNvPr>
        <xdr:cNvSpPr txBox="1"/>
      </xdr:nvSpPr>
      <xdr:spPr>
        <a:xfrm>
          <a:off x="9327095" y="104541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837,902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7062</xdr:rowOff>
    </xdr:from>
    <xdr:ext cx="599010" cy="259045"/>
    <xdr:sp macro="" textlink="">
      <xdr:nvSpPr>
        <xdr:cNvPr id="257" name="n_2aveValue【橋りょう・トンネル】&#10;一人当たり有形固定資産（償却資産）額">
          <a:extLst>
            <a:ext uri="{FF2B5EF4-FFF2-40B4-BE49-F238E27FC236}">
              <a16:creationId xmlns:a16="http://schemas.microsoft.com/office/drawing/2014/main" id="{DB543643-3C26-4EC3-B1DA-5FFF7FF0FD92}"/>
            </a:ext>
          </a:extLst>
        </xdr:cNvPr>
        <xdr:cNvSpPr txBox="1"/>
      </xdr:nvSpPr>
      <xdr:spPr>
        <a:xfrm>
          <a:off x="8450795" y="104655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167293</xdr:rowOff>
    </xdr:from>
    <xdr:ext cx="599010" cy="259045"/>
    <xdr:sp macro="" textlink="">
      <xdr:nvSpPr>
        <xdr:cNvPr id="258" name="n_3aveValue【橋りょう・トンネル】&#10;一人当たり有形固定資産（償却資産）額">
          <a:extLst>
            <a:ext uri="{FF2B5EF4-FFF2-40B4-BE49-F238E27FC236}">
              <a16:creationId xmlns:a16="http://schemas.microsoft.com/office/drawing/2014/main" id="{68F56774-E858-4F97-9F20-54C747BEC1A6}"/>
            </a:ext>
          </a:extLst>
        </xdr:cNvPr>
        <xdr:cNvSpPr txBox="1"/>
      </xdr:nvSpPr>
      <xdr:spPr>
        <a:xfrm>
          <a:off x="7561795" y="104542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837,622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141659</xdr:rowOff>
    </xdr:from>
    <xdr:ext cx="599010" cy="259045"/>
    <xdr:sp macro="" textlink="">
      <xdr:nvSpPr>
        <xdr:cNvPr id="259" name="n_4aveValue【橋りょう・トンネル】&#10;一人当たり有形固定資産（償却資産）額">
          <a:extLst>
            <a:ext uri="{FF2B5EF4-FFF2-40B4-BE49-F238E27FC236}">
              <a16:creationId xmlns:a16="http://schemas.microsoft.com/office/drawing/2014/main" id="{82AD028C-C8C4-484D-BE27-53C6B7EA6AA7}"/>
            </a:ext>
          </a:extLst>
        </xdr:cNvPr>
        <xdr:cNvSpPr txBox="1"/>
      </xdr:nvSpPr>
      <xdr:spPr>
        <a:xfrm>
          <a:off x="6672795" y="106001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64</xdr:row>
      <xdr:rowOff>46270</xdr:rowOff>
    </xdr:from>
    <xdr:ext cx="599010" cy="259045"/>
    <xdr:sp macro="" textlink="">
      <xdr:nvSpPr>
        <xdr:cNvPr id="260" name="n_1mainValue【橋りょう・トンネル】&#10;一人当たり有形固定資産（償却資産）額">
          <a:extLst>
            <a:ext uri="{FF2B5EF4-FFF2-40B4-BE49-F238E27FC236}">
              <a16:creationId xmlns:a16="http://schemas.microsoft.com/office/drawing/2014/main" id="{D6FCD672-26A3-4291-B179-783DF900B04A}"/>
            </a:ext>
          </a:extLst>
        </xdr:cNvPr>
        <xdr:cNvSpPr txBox="1"/>
      </xdr:nvSpPr>
      <xdr:spPr>
        <a:xfrm>
          <a:off x="9327095" y="110190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64</xdr:row>
      <xdr:rowOff>48936</xdr:rowOff>
    </xdr:from>
    <xdr:ext cx="599010" cy="259045"/>
    <xdr:sp macro="" textlink="">
      <xdr:nvSpPr>
        <xdr:cNvPr id="261" name="n_2mainValue【橋りょう・トンネル】&#10;一人当たり有形固定資産（償却資産）額">
          <a:extLst>
            <a:ext uri="{FF2B5EF4-FFF2-40B4-BE49-F238E27FC236}">
              <a16:creationId xmlns:a16="http://schemas.microsoft.com/office/drawing/2014/main" id="{560B737C-60D1-4158-8292-BD3DF685F0EA}"/>
            </a:ext>
          </a:extLst>
        </xdr:cNvPr>
        <xdr:cNvSpPr txBox="1"/>
      </xdr:nvSpPr>
      <xdr:spPr>
        <a:xfrm>
          <a:off x="8450795" y="110217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64</xdr:row>
      <xdr:rowOff>50291</xdr:rowOff>
    </xdr:from>
    <xdr:ext cx="599010" cy="259045"/>
    <xdr:sp macro="" textlink="">
      <xdr:nvSpPr>
        <xdr:cNvPr id="262" name="n_3mainValue【橋りょう・トンネル】&#10;一人当たり有形固定資産（償却資産）額">
          <a:extLst>
            <a:ext uri="{FF2B5EF4-FFF2-40B4-BE49-F238E27FC236}">
              <a16:creationId xmlns:a16="http://schemas.microsoft.com/office/drawing/2014/main" id="{FF9EDA6B-81E0-4639-9DE0-C768024C2FD9}"/>
            </a:ext>
          </a:extLst>
        </xdr:cNvPr>
        <xdr:cNvSpPr txBox="1"/>
      </xdr:nvSpPr>
      <xdr:spPr>
        <a:xfrm>
          <a:off x="7561795" y="110230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64</xdr:row>
      <xdr:rowOff>51448</xdr:rowOff>
    </xdr:from>
    <xdr:ext cx="599010" cy="259045"/>
    <xdr:sp macro="" textlink="">
      <xdr:nvSpPr>
        <xdr:cNvPr id="263" name="n_4mainValue【橋りょう・トンネル】&#10;一人当たり有形固定資産（償却資産）額">
          <a:extLst>
            <a:ext uri="{FF2B5EF4-FFF2-40B4-BE49-F238E27FC236}">
              <a16:creationId xmlns:a16="http://schemas.microsoft.com/office/drawing/2014/main" id="{6E23E4BB-074E-49C4-B0FD-95FF43B1BB56}"/>
            </a:ext>
          </a:extLst>
        </xdr:cNvPr>
        <xdr:cNvSpPr txBox="1"/>
      </xdr:nvSpPr>
      <xdr:spPr>
        <a:xfrm>
          <a:off x="6672795" y="110242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id="{5D1A3A3B-EB2D-492F-BAD3-60A5C7B6DD2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id="{8A71D02C-3D4D-4E1E-A3F8-68603A1D42FA}"/>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id="{93765C38-881D-45F0-BC7C-600877DBFEE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id="{DD1D02BB-A1E3-4DA4-A64D-3B8FB9EE40BB}"/>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id="{0320A023-0F66-4969-9E4F-42DEA698AF5B}"/>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id="{5B5A343D-7BE0-4C76-8599-74A5EC131C8C}"/>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id="{F5F68706-6677-4C38-A135-2ACE15066B37}"/>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id="{E0C11314-F7C9-4B38-B366-5EE3E17D8BAE}"/>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a:extLst>
            <a:ext uri="{FF2B5EF4-FFF2-40B4-BE49-F238E27FC236}">
              <a16:creationId xmlns:a16="http://schemas.microsoft.com/office/drawing/2014/main" id="{F7E761A1-6576-476C-8724-7187F401CA23}"/>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a:extLst>
            <a:ext uri="{FF2B5EF4-FFF2-40B4-BE49-F238E27FC236}">
              <a16:creationId xmlns:a16="http://schemas.microsoft.com/office/drawing/2014/main" id="{8F833E8F-1EA6-4B2D-AA28-B6FD285494B1}"/>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a:extLst>
            <a:ext uri="{FF2B5EF4-FFF2-40B4-BE49-F238E27FC236}">
              <a16:creationId xmlns:a16="http://schemas.microsoft.com/office/drawing/2014/main" id="{0A637CC2-6444-4747-826E-B894E7A9727A}"/>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5" name="直線コネクタ 274">
          <a:extLst>
            <a:ext uri="{FF2B5EF4-FFF2-40B4-BE49-F238E27FC236}">
              <a16:creationId xmlns:a16="http://schemas.microsoft.com/office/drawing/2014/main" id="{66E1B64F-79BD-4755-B508-1E07456016DF}"/>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6" name="テキスト ボックス 275">
          <a:extLst>
            <a:ext uri="{FF2B5EF4-FFF2-40B4-BE49-F238E27FC236}">
              <a16:creationId xmlns:a16="http://schemas.microsoft.com/office/drawing/2014/main" id="{6D4744C4-5817-494E-9A0F-4398A5C90362}"/>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7" name="直線コネクタ 276">
          <a:extLst>
            <a:ext uri="{FF2B5EF4-FFF2-40B4-BE49-F238E27FC236}">
              <a16:creationId xmlns:a16="http://schemas.microsoft.com/office/drawing/2014/main" id="{D1E78974-50DB-49E3-88D6-2013D94588B7}"/>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8" name="テキスト ボックス 277">
          <a:extLst>
            <a:ext uri="{FF2B5EF4-FFF2-40B4-BE49-F238E27FC236}">
              <a16:creationId xmlns:a16="http://schemas.microsoft.com/office/drawing/2014/main" id="{E4282A59-90F5-46EC-A19B-28CEDB49D5DC}"/>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9" name="直線コネクタ 278">
          <a:extLst>
            <a:ext uri="{FF2B5EF4-FFF2-40B4-BE49-F238E27FC236}">
              <a16:creationId xmlns:a16="http://schemas.microsoft.com/office/drawing/2014/main" id="{1135641B-2B49-4017-B463-F8483509BA00}"/>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0" name="テキスト ボックス 279">
          <a:extLst>
            <a:ext uri="{FF2B5EF4-FFF2-40B4-BE49-F238E27FC236}">
              <a16:creationId xmlns:a16="http://schemas.microsoft.com/office/drawing/2014/main" id="{BB0B681B-CD29-4060-A604-558AF501095A}"/>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1" name="直線コネクタ 280">
          <a:extLst>
            <a:ext uri="{FF2B5EF4-FFF2-40B4-BE49-F238E27FC236}">
              <a16:creationId xmlns:a16="http://schemas.microsoft.com/office/drawing/2014/main" id="{CAE92D1E-943D-4F2D-B2F5-EA000B61BB92}"/>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2" name="テキスト ボックス 281">
          <a:extLst>
            <a:ext uri="{FF2B5EF4-FFF2-40B4-BE49-F238E27FC236}">
              <a16:creationId xmlns:a16="http://schemas.microsoft.com/office/drawing/2014/main" id="{20F682E7-4014-4E13-8D4D-DF8C2E59D708}"/>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3" name="直線コネクタ 282">
          <a:extLst>
            <a:ext uri="{FF2B5EF4-FFF2-40B4-BE49-F238E27FC236}">
              <a16:creationId xmlns:a16="http://schemas.microsoft.com/office/drawing/2014/main" id="{4832F56A-7F3A-4084-BA4B-790693B3A370}"/>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4" name="テキスト ボックス 283">
          <a:extLst>
            <a:ext uri="{FF2B5EF4-FFF2-40B4-BE49-F238E27FC236}">
              <a16:creationId xmlns:a16="http://schemas.microsoft.com/office/drawing/2014/main" id="{62F34BAD-D193-4333-B83C-7C742722A7FD}"/>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a16="http://schemas.microsoft.com/office/drawing/2014/main" id="{3CD1ACFA-98BA-4B10-A9CD-F0BB489249E2}"/>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6" name="テキスト ボックス 285">
          <a:extLst>
            <a:ext uri="{FF2B5EF4-FFF2-40B4-BE49-F238E27FC236}">
              <a16:creationId xmlns:a16="http://schemas.microsoft.com/office/drawing/2014/main" id="{BF727D04-8E1D-424B-961C-9E21DCB4C089}"/>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7" name="【公営住宅】&#10;有形固定資産減価償却率グラフ枠">
          <a:extLst>
            <a:ext uri="{FF2B5EF4-FFF2-40B4-BE49-F238E27FC236}">
              <a16:creationId xmlns:a16="http://schemas.microsoft.com/office/drawing/2014/main" id="{607B328E-A4F5-4998-B15C-5EBF521D38B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36195</xdr:rowOff>
    </xdr:from>
    <xdr:to>
      <xdr:col>24</xdr:col>
      <xdr:colOff>62865</xdr:colOff>
      <xdr:row>86</xdr:row>
      <xdr:rowOff>114300</xdr:rowOff>
    </xdr:to>
    <xdr:cxnSp macro="">
      <xdr:nvCxnSpPr>
        <xdr:cNvPr id="288" name="直線コネクタ 287">
          <a:extLst>
            <a:ext uri="{FF2B5EF4-FFF2-40B4-BE49-F238E27FC236}">
              <a16:creationId xmlns:a16="http://schemas.microsoft.com/office/drawing/2014/main" id="{5566B130-80C1-453F-9406-18CBA3359F12}"/>
            </a:ext>
          </a:extLst>
        </xdr:cNvPr>
        <xdr:cNvCxnSpPr/>
      </xdr:nvCxnSpPr>
      <xdr:spPr>
        <a:xfrm flipV="1">
          <a:off x="4634865" y="13409295"/>
          <a:ext cx="0" cy="14497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9" name="【公営住宅】&#10;有形固定資産減価償却率最小値テキスト">
          <a:extLst>
            <a:ext uri="{FF2B5EF4-FFF2-40B4-BE49-F238E27FC236}">
              <a16:creationId xmlns:a16="http://schemas.microsoft.com/office/drawing/2014/main" id="{FCF6C33D-5356-4EB3-A35C-734A25354A5C}"/>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0" name="直線コネクタ 289">
          <a:extLst>
            <a:ext uri="{FF2B5EF4-FFF2-40B4-BE49-F238E27FC236}">
              <a16:creationId xmlns:a16="http://schemas.microsoft.com/office/drawing/2014/main" id="{11A2B35E-6270-4794-A34C-1E111901FD2F}"/>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154322</xdr:rowOff>
    </xdr:from>
    <xdr:ext cx="405111" cy="259045"/>
    <xdr:sp macro="" textlink="">
      <xdr:nvSpPr>
        <xdr:cNvPr id="291" name="【公営住宅】&#10;有形固定資産減価償却率最大値テキスト">
          <a:extLst>
            <a:ext uri="{FF2B5EF4-FFF2-40B4-BE49-F238E27FC236}">
              <a16:creationId xmlns:a16="http://schemas.microsoft.com/office/drawing/2014/main" id="{561E214F-AB04-48BC-B3B8-4D774FF2A226}"/>
            </a:ext>
          </a:extLst>
        </xdr:cNvPr>
        <xdr:cNvSpPr txBox="1"/>
      </xdr:nvSpPr>
      <xdr:spPr>
        <a:xfrm>
          <a:off x="4673600" y="13184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36195</xdr:rowOff>
    </xdr:from>
    <xdr:to>
      <xdr:col>24</xdr:col>
      <xdr:colOff>152400</xdr:colOff>
      <xdr:row>78</xdr:row>
      <xdr:rowOff>36195</xdr:rowOff>
    </xdr:to>
    <xdr:cxnSp macro="">
      <xdr:nvCxnSpPr>
        <xdr:cNvPr id="292" name="直線コネクタ 291">
          <a:extLst>
            <a:ext uri="{FF2B5EF4-FFF2-40B4-BE49-F238E27FC236}">
              <a16:creationId xmlns:a16="http://schemas.microsoft.com/office/drawing/2014/main" id="{6455C996-7DAD-4F8D-8411-7FB5885FB56D}"/>
            </a:ext>
          </a:extLst>
        </xdr:cNvPr>
        <xdr:cNvCxnSpPr/>
      </xdr:nvCxnSpPr>
      <xdr:spPr>
        <a:xfrm>
          <a:off x="4546600" y="13409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156863</xdr:rowOff>
    </xdr:from>
    <xdr:ext cx="405111" cy="259045"/>
    <xdr:sp macro="" textlink="">
      <xdr:nvSpPr>
        <xdr:cNvPr id="293" name="【公営住宅】&#10;有形固定資産減価償却率平均値テキスト">
          <a:extLst>
            <a:ext uri="{FF2B5EF4-FFF2-40B4-BE49-F238E27FC236}">
              <a16:creationId xmlns:a16="http://schemas.microsoft.com/office/drawing/2014/main" id="{6EFBBB3F-B78E-4F8C-B0C4-B3AC8E666584}"/>
            </a:ext>
          </a:extLst>
        </xdr:cNvPr>
        <xdr:cNvSpPr txBox="1"/>
      </xdr:nvSpPr>
      <xdr:spPr>
        <a:xfrm>
          <a:off x="4673600" y="140443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133986</xdr:rowOff>
    </xdr:from>
    <xdr:to>
      <xdr:col>24</xdr:col>
      <xdr:colOff>114300</xdr:colOff>
      <xdr:row>83</xdr:row>
      <xdr:rowOff>64136</xdr:rowOff>
    </xdr:to>
    <xdr:sp macro="" textlink="">
      <xdr:nvSpPr>
        <xdr:cNvPr id="294" name="フローチャート: 判断 293">
          <a:extLst>
            <a:ext uri="{FF2B5EF4-FFF2-40B4-BE49-F238E27FC236}">
              <a16:creationId xmlns:a16="http://schemas.microsoft.com/office/drawing/2014/main" id="{20CBD55B-18B5-4FF7-BFB4-3FEEA8CA2D30}"/>
            </a:ext>
          </a:extLst>
        </xdr:cNvPr>
        <xdr:cNvSpPr/>
      </xdr:nvSpPr>
      <xdr:spPr>
        <a:xfrm>
          <a:off x="4584700" y="14192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126364</xdr:rowOff>
    </xdr:from>
    <xdr:to>
      <xdr:col>20</xdr:col>
      <xdr:colOff>38100</xdr:colOff>
      <xdr:row>83</xdr:row>
      <xdr:rowOff>56514</xdr:rowOff>
    </xdr:to>
    <xdr:sp macro="" textlink="">
      <xdr:nvSpPr>
        <xdr:cNvPr id="295" name="フローチャート: 判断 294">
          <a:extLst>
            <a:ext uri="{FF2B5EF4-FFF2-40B4-BE49-F238E27FC236}">
              <a16:creationId xmlns:a16="http://schemas.microsoft.com/office/drawing/2014/main" id="{F7BB952A-69B2-4CB7-B7DF-6FE22B9E3B0C}"/>
            </a:ext>
          </a:extLst>
        </xdr:cNvPr>
        <xdr:cNvSpPr/>
      </xdr:nvSpPr>
      <xdr:spPr>
        <a:xfrm>
          <a:off x="3746500" y="14185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107314</xdr:rowOff>
    </xdr:from>
    <xdr:to>
      <xdr:col>15</xdr:col>
      <xdr:colOff>101600</xdr:colOff>
      <xdr:row>83</xdr:row>
      <xdr:rowOff>37464</xdr:rowOff>
    </xdr:to>
    <xdr:sp macro="" textlink="">
      <xdr:nvSpPr>
        <xdr:cNvPr id="296" name="フローチャート: 判断 295">
          <a:extLst>
            <a:ext uri="{FF2B5EF4-FFF2-40B4-BE49-F238E27FC236}">
              <a16:creationId xmlns:a16="http://schemas.microsoft.com/office/drawing/2014/main" id="{E17F1826-14CE-4B9F-9EC3-611392086C2A}"/>
            </a:ext>
          </a:extLst>
        </xdr:cNvPr>
        <xdr:cNvSpPr/>
      </xdr:nvSpPr>
      <xdr:spPr>
        <a:xfrm>
          <a:off x="2857500" y="14166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76836</xdr:rowOff>
    </xdr:from>
    <xdr:to>
      <xdr:col>10</xdr:col>
      <xdr:colOff>165100</xdr:colOff>
      <xdr:row>83</xdr:row>
      <xdr:rowOff>6986</xdr:rowOff>
    </xdr:to>
    <xdr:sp macro="" textlink="">
      <xdr:nvSpPr>
        <xdr:cNvPr id="297" name="フローチャート: 判断 296">
          <a:extLst>
            <a:ext uri="{FF2B5EF4-FFF2-40B4-BE49-F238E27FC236}">
              <a16:creationId xmlns:a16="http://schemas.microsoft.com/office/drawing/2014/main" id="{532A0C30-6D9D-405E-AD40-6CAA2819EDA8}"/>
            </a:ext>
          </a:extLst>
        </xdr:cNvPr>
        <xdr:cNvSpPr/>
      </xdr:nvSpPr>
      <xdr:spPr>
        <a:xfrm>
          <a:off x="1968500" y="14135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23495</xdr:rowOff>
    </xdr:from>
    <xdr:to>
      <xdr:col>6</xdr:col>
      <xdr:colOff>38100</xdr:colOff>
      <xdr:row>82</xdr:row>
      <xdr:rowOff>125095</xdr:rowOff>
    </xdr:to>
    <xdr:sp macro="" textlink="">
      <xdr:nvSpPr>
        <xdr:cNvPr id="298" name="フローチャート: 判断 297">
          <a:extLst>
            <a:ext uri="{FF2B5EF4-FFF2-40B4-BE49-F238E27FC236}">
              <a16:creationId xmlns:a16="http://schemas.microsoft.com/office/drawing/2014/main" id="{32DDC5BA-6427-42B2-BD70-60FB07632CB1}"/>
            </a:ext>
          </a:extLst>
        </xdr:cNvPr>
        <xdr:cNvSpPr/>
      </xdr:nvSpPr>
      <xdr:spPr>
        <a:xfrm>
          <a:off x="1079500" y="14082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439A3F12-E977-4162-951A-DAB4B17F94CF}"/>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453AD774-7369-44F4-8E65-47F6E067A585}"/>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FEF680C5-3CC1-42DC-A59E-642503C374A7}"/>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B7CCA0C7-22E9-404F-AB42-6AAA462D6827}"/>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9013C920-267D-408E-ADEF-FAE54017EA41}"/>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141605</xdr:rowOff>
    </xdr:from>
    <xdr:to>
      <xdr:col>24</xdr:col>
      <xdr:colOff>114300</xdr:colOff>
      <xdr:row>83</xdr:row>
      <xdr:rowOff>71755</xdr:rowOff>
    </xdr:to>
    <xdr:sp macro="" textlink="">
      <xdr:nvSpPr>
        <xdr:cNvPr id="304" name="楕円 303">
          <a:extLst>
            <a:ext uri="{FF2B5EF4-FFF2-40B4-BE49-F238E27FC236}">
              <a16:creationId xmlns:a16="http://schemas.microsoft.com/office/drawing/2014/main" id="{4AF47C71-0666-4C58-89BB-85B9160A3171}"/>
            </a:ext>
          </a:extLst>
        </xdr:cNvPr>
        <xdr:cNvSpPr/>
      </xdr:nvSpPr>
      <xdr:spPr>
        <a:xfrm>
          <a:off x="4584700" y="14200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120032</xdr:rowOff>
    </xdr:from>
    <xdr:ext cx="405111" cy="259045"/>
    <xdr:sp macro="" textlink="">
      <xdr:nvSpPr>
        <xdr:cNvPr id="305" name="【公営住宅】&#10;有形固定資産減価償却率該当値テキスト">
          <a:extLst>
            <a:ext uri="{FF2B5EF4-FFF2-40B4-BE49-F238E27FC236}">
              <a16:creationId xmlns:a16="http://schemas.microsoft.com/office/drawing/2014/main" id="{D4FE7BA2-AA40-46A2-A4B2-94D944FADC00}"/>
            </a:ext>
          </a:extLst>
        </xdr:cNvPr>
        <xdr:cNvSpPr txBox="1"/>
      </xdr:nvSpPr>
      <xdr:spPr>
        <a:xfrm>
          <a:off x="4673600" y="14178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109220</xdr:rowOff>
    </xdr:from>
    <xdr:to>
      <xdr:col>20</xdr:col>
      <xdr:colOff>38100</xdr:colOff>
      <xdr:row>83</xdr:row>
      <xdr:rowOff>39370</xdr:rowOff>
    </xdr:to>
    <xdr:sp macro="" textlink="">
      <xdr:nvSpPr>
        <xdr:cNvPr id="306" name="楕円 305">
          <a:extLst>
            <a:ext uri="{FF2B5EF4-FFF2-40B4-BE49-F238E27FC236}">
              <a16:creationId xmlns:a16="http://schemas.microsoft.com/office/drawing/2014/main" id="{40ACCA89-4EAF-49A0-8B36-F5B30522BCA4}"/>
            </a:ext>
          </a:extLst>
        </xdr:cNvPr>
        <xdr:cNvSpPr/>
      </xdr:nvSpPr>
      <xdr:spPr>
        <a:xfrm>
          <a:off x="3746500" y="1416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160020</xdr:rowOff>
    </xdr:from>
    <xdr:to>
      <xdr:col>24</xdr:col>
      <xdr:colOff>63500</xdr:colOff>
      <xdr:row>83</xdr:row>
      <xdr:rowOff>20955</xdr:rowOff>
    </xdr:to>
    <xdr:cxnSp macro="">
      <xdr:nvCxnSpPr>
        <xdr:cNvPr id="307" name="直線コネクタ 306">
          <a:extLst>
            <a:ext uri="{FF2B5EF4-FFF2-40B4-BE49-F238E27FC236}">
              <a16:creationId xmlns:a16="http://schemas.microsoft.com/office/drawing/2014/main" id="{5E11A27A-0CB7-40C2-B966-95263FFB3D58}"/>
            </a:ext>
          </a:extLst>
        </xdr:cNvPr>
        <xdr:cNvCxnSpPr/>
      </xdr:nvCxnSpPr>
      <xdr:spPr>
        <a:xfrm>
          <a:off x="3797300" y="14218920"/>
          <a:ext cx="8382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130175</xdr:rowOff>
    </xdr:from>
    <xdr:to>
      <xdr:col>15</xdr:col>
      <xdr:colOff>101600</xdr:colOff>
      <xdr:row>82</xdr:row>
      <xdr:rowOff>60325</xdr:rowOff>
    </xdr:to>
    <xdr:sp macro="" textlink="">
      <xdr:nvSpPr>
        <xdr:cNvPr id="308" name="楕円 307">
          <a:extLst>
            <a:ext uri="{FF2B5EF4-FFF2-40B4-BE49-F238E27FC236}">
              <a16:creationId xmlns:a16="http://schemas.microsoft.com/office/drawing/2014/main" id="{18DBF468-828B-4298-B759-5E1939F6312E}"/>
            </a:ext>
          </a:extLst>
        </xdr:cNvPr>
        <xdr:cNvSpPr/>
      </xdr:nvSpPr>
      <xdr:spPr>
        <a:xfrm>
          <a:off x="2857500" y="14017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9525</xdr:rowOff>
    </xdr:from>
    <xdr:to>
      <xdr:col>19</xdr:col>
      <xdr:colOff>177800</xdr:colOff>
      <xdr:row>82</xdr:row>
      <xdr:rowOff>160020</xdr:rowOff>
    </xdr:to>
    <xdr:cxnSp macro="">
      <xdr:nvCxnSpPr>
        <xdr:cNvPr id="309" name="直線コネクタ 308">
          <a:extLst>
            <a:ext uri="{FF2B5EF4-FFF2-40B4-BE49-F238E27FC236}">
              <a16:creationId xmlns:a16="http://schemas.microsoft.com/office/drawing/2014/main" id="{F70CD6F2-A52F-4F8D-89AB-9477D60CB45B}"/>
            </a:ext>
          </a:extLst>
        </xdr:cNvPr>
        <xdr:cNvCxnSpPr/>
      </xdr:nvCxnSpPr>
      <xdr:spPr>
        <a:xfrm>
          <a:off x="2908300" y="14068425"/>
          <a:ext cx="889000" cy="150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29211</xdr:rowOff>
    </xdr:from>
    <xdr:to>
      <xdr:col>10</xdr:col>
      <xdr:colOff>165100</xdr:colOff>
      <xdr:row>82</xdr:row>
      <xdr:rowOff>130811</xdr:rowOff>
    </xdr:to>
    <xdr:sp macro="" textlink="">
      <xdr:nvSpPr>
        <xdr:cNvPr id="310" name="楕円 309">
          <a:extLst>
            <a:ext uri="{FF2B5EF4-FFF2-40B4-BE49-F238E27FC236}">
              <a16:creationId xmlns:a16="http://schemas.microsoft.com/office/drawing/2014/main" id="{E6AC1EA6-4FF3-45BF-963E-A72D625C019B}"/>
            </a:ext>
          </a:extLst>
        </xdr:cNvPr>
        <xdr:cNvSpPr/>
      </xdr:nvSpPr>
      <xdr:spPr>
        <a:xfrm>
          <a:off x="1968500" y="14088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9525</xdr:rowOff>
    </xdr:from>
    <xdr:to>
      <xdr:col>15</xdr:col>
      <xdr:colOff>50800</xdr:colOff>
      <xdr:row>82</xdr:row>
      <xdr:rowOff>80011</xdr:rowOff>
    </xdr:to>
    <xdr:cxnSp macro="">
      <xdr:nvCxnSpPr>
        <xdr:cNvPr id="311" name="直線コネクタ 310">
          <a:extLst>
            <a:ext uri="{FF2B5EF4-FFF2-40B4-BE49-F238E27FC236}">
              <a16:creationId xmlns:a16="http://schemas.microsoft.com/office/drawing/2014/main" id="{350A70EB-A160-47CB-A40F-5B5F3694CB20}"/>
            </a:ext>
          </a:extLst>
        </xdr:cNvPr>
        <xdr:cNvCxnSpPr/>
      </xdr:nvCxnSpPr>
      <xdr:spPr>
        <a:xfrm flipV="1">
          <a:off x="2019300" y="14068425"/>
          <a:ext cx="889000" cy="70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164464</xdr:rowOff>
    </xdr:from>
    <xdr:to>
      <xdr:col>6</xdr:col>
      <xdr:colOff>38100</xdr:colOff>
      <xdr:row>82</xdr:row>
      <xdr:rowOff>94614</xdr:rowOff>
    </xdr:to>
    <xdr:sp macro="" textlink="">
      <xdr:nvSpPr>
        <xdr:cNvPr id="312" name="楕円 311">
          <a:extLst>
            <a:ext uri="{FF2B5EF4-FFF2-40B4-BE49-F238E27FC236}">
              <a16:creationId xmlns:a16="http://schemas.microsoft.com/office/drawing/2014/main" id="{5479E13D-69C2-4BAB-81A8-8A7CA24A93CF}"/>
            </a:ext>
          </a:extLst>
        </xdr:cNvPr>
        <xdr:cNvSpPr/>
      </xdr:nvSpPr>
      <xdr:spPr>
        <a:xfrm>
          <a:off x="1079500" y="14051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43814</xdr:rowOff>
    </xdr:from>
    <xdr:to>
      <xdr:col>10</xdr:col>
      <xdr:colOff>114300</xdr:colOff>
      <xdr:row>82</xdr:row>
      <xdr:rowOff>80011</xdr:rowOff>
    </xdr:to>
    <xdr:cxnSp macro="">
      <xdr:nvCxnSpPr>
        <xdr:cNvPr id="313" name="直線コネクタ 312">
          <a:extLst>
            <a:ext uri="{FF2B5EF4-FFF2-40B4-BE49-F238E27FC236}">
              <a16:creationId xmlns:a16="http://schemas.microsoft.com/office/drawing/2014/main" id="{5BB1A1BB-6F48-43E6-9D3D-4BE99F882E0C}"/>
            </a:ext>
          </a:extLst>
        </xdr:cNvPr>
        <xdr:cNvCxnSpPr/>
      </xdr:nvCxnSpPr>
      <xdr:spPr>
        <a:xfrm>
          <a:off x="1130300" y="14102714"/>
          <a:ext cx="889000" cy="36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47641</xdr:rowOff>
    </xdr:from>
    <xdr:ext cx="405111" cy="259045"/>
    <xdr:sp macro="" textlink="">
      <xdr:nvSpPr>
        <xdr:cNvPr id="314" name="n_1aveValue【公営住宅】&#10;有形固定資産減価償却率">
          <a:extLst>
            <a:ext uri="{FF2B5EF4-FFF2-40B4-BE49-F238E27FC236}">
              <a16:creationId xmlns:a16="http://schemas.microsoft.com/office/drawing/2014/main" id="{E3460BAF-C089-4393-89D1-2F41FF379D82}"/>
            </a:ext>
          </a:extLst>
        </xdr:cNvPr>
        <xdr:cNvSpPr txBox="1"/>
      </xdr:nvSpPr>
      <xdr:spPr>
        <a:xfrm>
          <a:off x="3582044" y="142779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28591</xdr:rowOff>
    </xdr:from>
    <xdr:ext cx="405111" cy="259045"/>
    <xdr:sp macro="" textlink="">
      <xdr:nvSpPr>
        <xdr:cNvPr id="315" name="n_2aveValue【公営住宅】&#10;有形固定資産減価償却率">
          <a:extLst>
            <a:ext uri="{FF2B5EF4-FFF2-40B4-BE49-F238E27FC236}">
              <a16:creationId xmlns:a16="http://schemas.microsoft.com/office/drawing/2014/main" id="{287FEA56-5508-4A96-9AA9-9DF037D8930A}"/>
            </a:ext>
          </a:extLst>
        </xdr:cNvPr>
        <xdr:cNvSpPr txBox="1"/>
      </xdr:nvSpPr>
      <xdr:spPr>
        <a:xfrm>
          <a:off x="2705744" y="142589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169563</xdr:rowOff>
    </xdr:from>
    <xdr:ext cx="405111" cy="259045"/>
    <xdr:sp macro="" textlink="">
      <xdr:nvSpPr>
        <xdr:cNvPr id="316" name="n_3aveValue【公営住宅】&#10;有形固定資産減価償却率">
          <a:extLst>
            <a:ext uri="{FF2B5EF4-FFF2-40B4-BE49-F238E27FC236}">
              <a16:creationId xmlns:a16="http://schemas.microsoft.com/office/drawing/2014/main" id="{50C73693-350D-4ED8-9120-FFCFFAA6356F}"/>
            </a:ext>
          </a:extLst>
        </xdr:cNvPr>
        <xdr:cNvSpPr txBox="1"/>
      </xdr:nvSpPr>
      <xdr:spPr>
        <a:xfrm>
          <a:off x="1816744" y="142284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116222</xdr:rowOff>
    </xdr:from>
    <xdr:ext cx="405111" cy="259045"/>
    <xdr:sp macro="" textlink="">
      <xdr:nvSpPr>
        <xdr:cNvPr id="317" name="n_4aveValue【公営住宅】&#10;有形固定資産減価償却率">
          <a:extLst>
            <a:ext uri="{FF2B5EF4-FFF2-40B4-BE49-F238E27FC236}">
              <a16:creationId xmlns:a16="http://schemas.microsoft.com/office/drawing/2014/main" id="{03733836-0690-41E8-A93B-E3E492DA3DE8}"/>
            </a:ext>
          </a:extLst>
        </xdr:cNvPr>
        <xdr:cNvSpPr txBox="1"/>
      </xdr:nvSpPr>
      <xdr:spPr>
        <a:xfrm>
          <a:off x="927744" y="14175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81</xdr:row>
      <xdr:rowOff>55897</xdr:rowOff>
    </xdr:from>
    <xdr:ext cx="405111" cy="259045"/>
    <xdr:sp macro="" textlink="">
      <xdr:nvSpPr>
        <xdr:cNvPr id="318" name="n_1mainValue【公営住宅】&#10;有形固定資産減価償却率">
          <a:extLst>
            <a:ext uri="{FF2B5EF4-FFF2-40B4-BE49-F238E27FC236}">
              <a16:creationId xmlns:a16="http://schemas.microsoft.com/office/drawing/2014/main" id="{78C190A4-3E23-4B04-B709-FC92296CCE15}"/>
            </a:ext>
          </a:extLst>
        </xdr:cNvPr>
        <xdr:cNvSpPr txBox="1"/>
      </xdr:nvSpPr>
      <xdr:spPr>
        <a:xfrm>
          <a:off x="3582044" y="13943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76852</xdr:rowOff>
    </xdr:from>
    <xdr:ext cx="405111" cy="259045"/>
    <xdr:sp macro="" textlink="">
      <xdr:nvSpPr>
        <xdr:cNvPr id="319" name="n_2mainValue【公営住宅】&#10;有形固定資産減価償却率">
          <a:extLst>
            <a:ext uri="{FF2B5EF4-FFF2-40B4-BE49-F238E27FC236}">
              <a16:creationId xmlns:a16="http://schemas.microsoft.com/office/drawing/2014/main" id="{7EBA1EF0-94D8-43B8-9404-A9B6F156261E}"/>
            </a:ext>
          </a:extLst>
        </xdr:cNvPr>
        <xdr:cNvSpPr txBox="1"/>
      </xdr:nvSpPr>
      <xdr:spPr>
        <a:xfrm>
          <a:off x="2705744" y="13792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147338</xdr:rowOff>
    </xdr:from>
    <xdr:ext cx="405111" cy="259045"/>
    <xdr:sp macro="" textlink="">
      <xdr:nvSpPr>
        <xdr:cNvPr id="320" name="n_3mainValue【公営住宅】&#10;有形固定資産減価償却率">
          <a:extLst>
            <a:ext uri="{FF2B5EF4-FFF2-40B4-BE49-F238E27FC236}">
              <a16:creationId xmlns:a16="http://schemas.microsoft.com/office/drawing/2014/main" id="{B1241100-FF98-4D64-A9A2-93974F995BE0}"/>
            </a:ext>
          </a:extLst>
        </xdr:cNvPr>
        <xdr:cNvSpPr txBox="1"/>
      </xdr:nvSpPr>
      <xdr:spPr>
        <a:xfrm>
          <a:off x="1816744" y="138633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111141</xdr:rowOff>
    </xdr:from>
    <xdr:ext cx="405111" cy="259045"/>
    <xdr:sp macro="" textlink="">
      <xdr:nvSpPr>
        <xdr:cNvPr id="321" name="n_4mainValue【公営住宅】&#10;有形固定資産減価償却率">
          <a:extLst>
            <a:ext uri="{FF2B5EF4-FFF2-40B4-BE49-F238E27FC236}">
              <a16:creationId xmlns:a16="http://schemas.microsoft.com/office/drawing/2014/main" id="{730D5D48-8359-4E43-9673-CC57CD9D38EC}"/>
            </a:ext>
          </a:extLst>
        </xdr:cNvPr>
        <xdr:cNvSpPr txBox="1"/>
      </xdr:nvSpPr>
      <xdr:spPr>
        <a:xfrm>
          <a:off x="927744" y="13827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a:extLst>
            <a:ext uri="{FF2B5EF4-FFF2-40B4-BE49-F238E27FC236}">
              <a16:creationId xmlns:a16="http://schemas.microsoft.com/office/drawing/2014/main" id="{C007DF57-2886-4C9E-AB83-1B4A8B29CA47}"/>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a:extLst>
            <a:ext uri="{FF2B5EF4-FFF2-40B4-BE49-F238E27FC236}">
              <a16:creationId xmlns:a16="http://schemas.microsoft.com/office/drawing/2014/main" id="{D904499B-8AB4-4667-8850-06217394CC9E}"/>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a:extLst>
            <a:ext uri="{FF2B5EF4-FFF2-40B4-BE49-F238E27FC236}">
              <a16:creationId xmlns:a16="http://schemas.microsoft.com/office/drawing/2014/main" id="{9A197D37-24EF-40C9-87B4-F7C09FB78894}"/>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a:extLst>
            <a:ext uri="{FF2B5EF4-FFF2-40B4-BE49-F238E27FC236}">
              <a16:creationId xmlns:a16="http://schemas.microsoft.com/office/drawing/2014/main" id="{1544DAE7-4BA4-414A-9FDC-BCEE806A0817}"/>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a:extLst>
            <a:ext uri="{FF2B5EF4-FFF2-40B4-BE49-F238E27FC236}">
              <a16:creationId xmlns:a16="http://schemas.microsoft.com/office/drawing/2014/main" id="{3523E9B5-45DD-4C59-A4DE-8D6275D02485}"/>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a:extLst>
            <a:ext uri="{FF2B5EF4-FFF2-40B4-BE49-F238E27FC236}">
              <a16:creationId xmlns:a16="http://schemas.microsoft.com/office/drawing/2014/main" id="{073FE9C7-AE9B-4BC1-AAF2-ED0C99D80159}"/>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a:extLst>
            <a:ext uri="{FF2B5EF4-FFF2-40B4-BE49-F238E27FC236}">
              <a16:creationId xmlns:a16="http://schemas.microsoft.com/office/drawing/2014/main" id="{1224123D-F477-4711-B286-5F31400AD06C}"/>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a:extLst>
            <a:ext uri="{FF2B5EF4-FFF2-40B4-BE49-F238E27FC236}">
              <a16:creationId xmlns:a16="http://schemas.microsoft.com/office/drawing/2014/main" id="{577BAE0E-B944-446F-AC84-AF51336A0FF5}"/>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a:extLst>
            <a:ext uri="{FF2B5EF4-FFF2-40B4-BE49-F238E27FC236}">
              <a16:creationId xmlns:a16="http://schemas.microsoft.com/office/drawing/2014/main" id="{2715C490-949A-4D97-B10A-597D1D1049AC}"/>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a:extLst>
            <a:ext uri="{FF2B5EF4-FFF2-40B4-BE49-F238E27FC236}">
              <a16:creationId xmlns:a16="http://schemas.microsoft.com/office/drawing/2014/main" id="{258890DB-E7D7-42D5-8807-ABB0A5CE9316}"/>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2" name="直線コネクタ 331">
          <a:extLst>
            <a:ext uri="{FF2B5EF4-FFF2-40B4-BE49-F238E27FC236}">
              <a16:creationId xmlns:a16="http://schemas.microsoft.com/office/drawing/2014/main" id="{5002DAA3-FAB1-43E2-AA19-4B56C0617912}"/>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3" name="テキスト ボックス 332">
          <a:extLst>
            <a:ext uri="{FF2B5EF4-FFF2-40B4-BE49-F238E27FC236}">
              <a16:creationId xmlns:a16="http://schemas.microsoft.com/office/drawing/2014/main" id="{D35DEA47-EF01-49A9-9E2B-8EA70603387D}"/>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4" name="直線コネクタ 333">
          <a:extLst>
            <a:ext uri="{FF2B5EF4-FFF2-40B4-BE49-F238E27FC236}">
              <a16:creationId xmlns:a16="http://schemas.microsoft.com/office/drawing/2014/main" id="{EAF7EF87-962F-477F-9411-C30850192CD4}"/>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5" name="テキスト ボックス 334">
          <a:extLst>
            <a:ext uri="{FF2B5EF4-FFF2-40B4-BE49-F238E27FC236}">
              <a16:creationId xmlns:a16="http://schemas.microsoft.com/office/drawing/2014/main" id="{C4215B45-A7FC-4772-8F41-67E306557C51}"/>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6" name="直線コネクタ 335">
          <a:extLst>
            <a:ext uri="{FF2B5EF4-FFF2-40B4-BE49-F238E27FC236}">
              <a16:creationId xmlns:a16="http://schemas.microsoft.com/office/drawing/2014/main" id="{9A1DBC8C-E1B2-4DFD-BFA4-FD5100E948E2}"/>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81</xdr:row>
      <xdr:rowOff>67327</xdr:rowOff>
    </xdr:from>
    <xdr:ext cx="531299" cy="259045"/>
    <xdr:sp macro="" textlink="">
      <xdr:nvSpPr>
        <xdr:cNvPr id="337" name="テキスト ボックス 336">
          <a:extLst>
            <a:ext uri="{FF2B5EF4-FFF2-40B4-BE49-F238E27FC236}">
              <a16:creationId xmlns:a16="http://schemas.microsoft.com/office/drawing/2014/main" id="{1889ACAF-8964-4690-AD53-08727FFBA80F}"/>
            </a:ext>
          </a:extLst>
        </xdr:cNvPr>
        <xdr:cNvSpPr txBox="1"/>
      </xdr:nvSpPr>
      <xdr:spPr>
        <a:xfrm>
          <a:off x="6072701" y="1395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8" name="直線コネクタ 337">
          <a:extLst>
            <a:ext uri="{FF2B5EF4-FFF2-40B4-BE49-F238E27FC236}">
              <a16:creationId xmlns:a16="http://schemas.microsoft.com/office/drawing/2014/main" id="{F81F660B-1772-4239-A7BE-C4FD9B4210CC}"/>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79</xdr:row>
      <xdr:rowOff>29227</xdr:rowOff>
    </xdr:from>
    <xdr:ext cx="531299" cy="259045"/>
    <xdr:sp macro="" textlink="">
      <xdr:nvSpPr>
        <xdr:cNvPr id="339" name="テキスト ボックス 338">
          <a:extLst>
            <a:ext uri="{FF2B5EF4-FFF2-40B4-BE49-F238E27FC236}">
              <a16:creationId xmlns:a16="http://schemas.microsoft.com/office/drawing/2014/main" id="{673804CB-B989-4694-A27E-61CEAA3FC992}"/>
            </a:ext>
          </a:extLst>
        </xdr:cNvPr>
        <xdr:cNvSpPr txBox="1"/>
      </xdr:nvSpPr>
      <xdr:spPr>
        <a:xfrm>
          <a:off x="6072701" y="1357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0" name="直線コネクタ 339">
          <a:extLst>
            <a:ext uri="{FF2B5EF4-FFF2-40B4-BE49-F238E27FC236}">
              <a16:creationId xmlns:a16="http://schemas.microsoft.com/office/drawing/2014/main" id="{353314C3-49C8-40FD-8DD7-C831B47D8BC3}"/>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162577</xdr:rowOff>
    </xdr:from>
    <xdr:ext cx="531299" cy="259045"/>
    <xdr:sp macro="" textlink="">
      <xdr:nvSpPr>
        <xdr:cNvPr id="341" name="テキスト ボックス 340">
          <a:extLst>
            <a:ext uri="{FF2B5EF4-FFF2-40B4-BE49-F238E27FC236}">
              <a16:creationId xmlns:a16="http://schemas.microsoft.com/office/drawing/2014/main" id="{F895A1D7-60B3-4431-8F8B-123D0A12F23D}"/>
            </a:ext>
          </a:extLst>
        </xdr:cNvPr>
        <xdr:cNvSpPr txBox="1"/>
      </xdr:nvSpPr>
      <xdr:spPr>
        <a:xfrm>
          <a:off x="6072701" y="1319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2" name="直線コネクタ 341">
          <a:extLst>
            <a:ext uri="{FF2B5EF4-FFF2-40B4-BE49-F238E27FC236}">
              <a16:creationId xmlns:a16="http://schemas.microsoft.com/office/drawing/2014/main" id="{760FF67E-2465-4450-90F0-AFE9AB70D532}"/>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3" name="テキスト ボックス 342">
          <a:extLst>
            <a:ext uri="{FF2B5EF4-FFF2-40B4-BE49-F238E27FC236}">
              <a16:creationId xmlns:a16="http://schemas.microsoft.com/office/drawing/2014/main" id="{B12CF465-1170-4CD1-A87A-82E08EDB694B}"/>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4" name="【公営住宅】&#10;一人当たり面積グラフ枠">
          <a:extLst>
            <a:ext uri="{FF2B5EF4-FFF2-40B4-BE49-F238E27FC236}">
              <a16:creationId xmlns:a16="http://schemas.microsoft.com/office/drawing/2014/main" id="{9F16F24F-761F-4F11-A640-ABDE9F6AB037}"/>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23546</xdr:rowOff>
    </xdr:from>
    <xdr:to>
      <xdr:col>54</xdr:col>
      <xdr:colOff>189865</xdr:colOff>
      <xdr:row>86</xdr:row>
      <xdr:rowOff>102260</xdr:rowOff>
    </xdr:to>
    <xdr:cxnSp macro="">
      <xdr:nvCxnSpPr>
        <xdr:cNvPr id="345" name="直線コネクタ 344">
          <a:extLst>
            <a:ext uri="{FF2B5EF4-FFF2-40B4-BE49-F238E27FC236}">
              <a16:creationId xmlns:a16="http://schemas.microsoft.com/office/drawing/2014/main" id="{D7EDDEA0-8D3E-4321-B3D5-FABF977B13E5}"/>
            </a:ext>
          </a:extLst>
        </xdr:cNvPr>
        <xdr:cNvCxnSpPr/>
      </xdr:nvCxnSpPr>
      <xdr:spPr>
        <a:xfrm flipV="1">
          <a:off x="10476865" y="13396646"/>
          <a:ext cx="0" cy="14503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106087</xdr:rowOff>
    </xdr:from>
    <xdr:ext cx="469744" cy="259045"/>
    <xdr:sp macro="" textlink="">
      <xdr:nvSpPr>
        <xdr:cNvPr id="346" name="【公営住宅】&#10;一人当たり面積最小値テキスト">
          <a:extLst>
            <a:ext uri="{FF2B5EF4-FFF2-40B4-BE49-F238E27FC236}">
              <a16:creationId xmlns:a16="http://schemas.microsoft.com/office/drawing/2014/main" id="{E82C4B73-82CD-4878-A8F9-F2C8106C0935}"/>
            </a:ext>
          </a:extLst>
        </xdr:cNvPr>
        <xdr:cNvSpPr txBox="1"/>
      </xdr:nvSpPr>
      <xdr:spPr>
        <a:xfrm>
          <a:off x="10515600" y="14850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102260</xdr:rowOff>
    </xdr:from>
    <xdr:to>
      <xdr:col>55</xdr:col>
      <xdr:colOff>88900</xdr:colOff>
      <xdr:row>86</xdr:row>
      <xdr:rowOff>102260</xdr:rowOff>
    </xdr:to>
    <xdr:cxnSp macro="">
      <xdr:nvCxnSpPr>
        <xdr:cNvPr id="347" name="直線コネクタ 346">
          <a:extLst>
            <a:ext uri="{FF2B5EF4-FFF2-40B4-BE49-F238E27FC236}">
              <a16:creationId xmlns:a16="http://schemas.microsoft.com/office/drawing/2014/main" id="{7757734D-0078-4C4D-AE85-AC9792988B38}"/>
            </a:ext>
          </a:extLst>
        </xdr:cNvPr>
        <xdr:cNvCxnSpPr/>
      </xdr:nvCxnSpPr>
      <xdr:spPr>
        <a:xfrm>
          <a:off x="10388600" y="14846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141673</xdr:rowOff>
    </xdr:from>
    <xdr:ext cx="534377" cy="259045"/>
    <xdr:sp macro="" textlink="">
      <xdr:nvSpPr>
        <xdr:cNvPr id="348" name="【公営住宅】&#10;一人当たり面積最大値テキスト">
          <a:extLst>
            <a:ext uri="{FF2B5EF4-FFF2-40B4-BE49-F238E27FC236}">
              <a16:creationId xmlns:a16="http://schemas.microsoft.com/office/drawing/2014/main" id="{283B1469-C07B-4486-AA84-BB69ED77DD6C}"/>
            </a:ext>
          </a:extLst>
        </xdr:cNvPr>
        <xdr:cNvSpPr txBox="1"/>
      </xdr:nvSpPr>
      <xdr:spPr>
        <a:xfrm>
          <a:off x="10515600" y="13171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23546</xdr:rowOff>
    </xdr:from>
    <xdr:to>
      <xdr:col>55</xdr:col>
      <xdr:colOff>88900</xdr:colOff>
      <xdr:row>78</xdr:row>
      <xdr:rowOff>23546</xdr:rowOff>
    </xdr:to>
    <xdr:cxnSp macro="">
      <xdr:nvCxnSpPr>
        <xdr:cNvPr id="349" name="直線コネクタ 348">
          <a:extLst>
            <a:ext uri="{FF2B5EF4-FFF2-40B4-BE49-F238E27FC236}">
              <a16:creationId xmlns:a16="http://schemas.microsoft.com/office/drawing/2014/main" id="{253B03AD-B57F-42A5-9920-204776A3C336}"/>
            </a:ext>
          </a:extLst>
        </xdr:cNvPr>
        <xdr:cNvCxnSpPr/>
      </xdr:nvCxnSpPr>
      <xdr:spPr>
        <a:xfrm>
          <a:off x="10388600" y="133966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1491</xdr:rowOff>
    </xdr:from>
    <xdr:ext cx="469744" cy="259045"/>
    <xdr:sp macro="" textlink="">
      <xdr:nvSpPr>
        <xdr:cNvPr id="350" name="【公営住宅】&#10;一人当たり面積平均値テキスト">
          <a:extLst>
            <a:ext uri="{FF2B5EF4-FFF2-40B4-BE49-F238E27FC236}">
              <a16:creationId xmlns:a16="http://schemas.microsoft.com/office/drawing/2014/main" id="{EFB396C3-6716-40AB-81D4-17376500CC24}"/>
            </a:ext>
          </a:extLst>
        </xdr:cNvPr>
        <xdr:cNvSpPr txBox="1"/>
      </xdr:nvSpPr>
      <xdr:spPr>
        <a:xfrm>
          <a:off x="10515600" y="1440329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150064</xdr:rowOff>
    </xdr:from>
    <xdr:to>
      <xdr:col>55</xdr:col>
      <xdr:colOff>50800</xdr:colOff>
      <xdr:row>85</xdr:row>
      <xdr:rowOff>80214</xdr:rowOff>
    </xdr:to>
    <xdr:sp macro="" textlink="">
      <xdr:nvSpPr>
        <xdr:cNvPr id="351" name="フローチャート: 判断 350">
          <a:extLst>
            <a:ext uri="{FF2B5EF4-FFF2-40B4-BE49-F238E27FC236}">
              <a16:creationId xmlns:a16="http://schemas.microsoft.com/office/drawing/2014/main" id="{00818094-11A7-4717-A7EF-3287129F702E}"/>
            </a:ext>
          </a:extLst>
        </xdr:cNvPr>
        <xdr:cNvSpPr/>
      </xdr:nvSpPr>
      <xdr:spPr>
        <a:xfrm>
          <a:off x="10426700" y="14551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163779</xdr:rowOff>
    </xdr:from>
    <xdr:to>
      <xdr:col>50</xdr:col>
      <xdr:colOff>165100</xdr:colOff>
      <xdr:row>85</xdr:row>
      <xdr:rowOff>93929</xdr:rowOff>
    </xdr:to>
    <xdr:sp macro="" textlink="">
      <xdr:nvSpPr>
        <xdr:cNvPr id="352" name="フローチャート: 判断 351">
          <a:extLst>
            <a:ext uri="{FF2B5EF4-FFF2-40B4-BE49-F238E27FC236}">
              <a16:creationId xmlns:a16="http://schemas.microsoft.com/office/drawing/2014/main" id="{175A7909-4B49-4CDE-AEF2-0288B27DB3D2}"/>
            </a:ext>
          </a:extLst>
        </xdr:cNvPr>
        <xdr:cNvSpPr/>
      </xdr:nvSpPr>
      <xdr:spPr>
        <a:xfrm>
          <a:off x="9588500" y="14565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7035</xdr:rowOff>
    </xdr:from>
    <xdr:to>
      <xdr:col>46</xdr:col>
      <xdr:colOff>38100</xdr:colOff>
      <xdr:row>85</xdr:row>
      <xdr:rowOff>108635</xdr:rowOff>
    </xdr:to>
    <xdr:sp macro="" textlink="">
      <xdr:nvSpPr>
        <xdr:cNvPr id="353" name="フローチャート: 判断 352">
          <a:extLst>
            <a:ext uri="{FF2B5EF4-FFF2-40B4-BE49-F238E27FC236}">
              <a16:creationId xmlns:a16="http://schemas.microsoft.com/office/drawing/2014/main" id="{E8F824C1-9867-4607-896F-7E458BA549AF}"/>
            </a:ext>
          </a:extLst>
        </xdr:cNvPr>
        <xdr:cNvSpPr/>
      </xdr:nvSpPr>
      <xdr:spPr>
        <a:xfrm>
          <a:off x="8699500" y="14580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22200</xdr:rowOff>
    </xdr:from>
    <xdr:to>
      <xdr:col>41</xdr:col>
      <xdr:colOff>101600</xdr:colOff>
      <xdr:row>85</xdr:row>
      <xdr:rowOff>123800</xdr:rowOff>
    </xdr:to>
    <xdr:sp macro="" textlink="">
      <xdr:nvSpPr>
        <xdr:cNvPr id="354" name="フローチャート: 判断 353">
          <a:extLst>
            <a:ext uri="{FF2B5EF4-FFF2-40B4-BE49-F238E27FC236}">
              <a16:creationId xmlns:a16="http://schemas.microsoft.com/office/drawing/2014/main" id="{825585E7-CF7C-4D45-AA1F-A56EE782A9EF}"/>
            </a:ext>
          </a:extLst>
        </xdr:cNvPr>
        <xdr:cNvSpPr/>
      </xdr:nvSpPr>
      <xdr:spPr>
        <a:xfrm>
          <a:off x="7810500" y="14595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85141</xdr:rowOff>
    </xdr:from>
    <xdr:to>
      <xdr:col>36</xdr:col>
      <xdr:colOff>165100</xdr:colOff>
      <xdr:row>86</xdr:row>
      <xdr:rowOff>15291</xdr:rowOff>
    </xdr:to>
    <xdr:sp macro="" textlink="">
      <xdr:nvSpPr>
        <xdr:cNvPr id="355" name="フローチャート: 判断 354">
          <a:extLst>
            <a:ext uri="{FF2B5EF4-FFF2-40B4-BE49-F238E27FC236}">
              <a16:creationId xmlns:a16="http://schemas.microsoft.com/office/drawing/2014/main" id="{C3BF1CEC-287E-4185-980F-7942EB9CF2C5}"/>
            </a:ext>
          </a:extLst>
        </xdr:cNvPr>
        <xdr:cNvSpPr/>
      </xdr:nvSpPr>
      <xdr:spPr>
        <a:xfrm>
          <a:off x="6921500" y="14658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D508F91B-F63B-4077-8E5D-98BD5ABE697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08404E7C-7BDE-45AF-9AA2-81DD36372DB1}"/>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EBD47CF1-83D9-402E-B80B-C46165B3B2B8}"/>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086A09A7-18B3-4DB5-A487-4CC357230ACB}"/>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FD1668BC-5556-4EA8-8D91-7F0FC133936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166142</xdr:rowOff>
    </xdr:from>
    <xdr:to>
      <xdr:col>55</xdr:col>
      <xdr:colOff>50800</xdr:colOff>
      <xdr:row>86</xdr:row>
      <xdr:rowOff>96292</xdr:rowOff>
    </xdr:to>
    <xdr:sp macro="" textlink="">
      <xdr:nvSpPr>
        <xdr:cNvPr id="361" name="楕円 360">
          <a:extLst>
            <a:ext uri="{FF2B5EF4-FFF2-40B4-BE49-F238E27FC236}">
              <a16:creationId xmlns:a16="http://schemas.microsoft.com/office/drawing/2014/main" id="{DAFF3DD5-BFC4-4335-9610-529E6EB5C290}"/>
            </a:ext>
          </a:extLst>
        </xdr:cNvPr>
        <xdr:cNvSpPr/>
      </xdr:nvSpPr>
      <xdr:spPr>
        <a:xfrm>
          <a:off x="10426700" y="14739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81069</xdr:rowOff>
    </xdr:from>
    <xdr:ext cx="469744" cy="259045"/>
    <xdr:sp macro="" textlink="">
      <xdr:nvSpPr>
        <xdr:cNvPr id="362" name="【公営住宅】&#10;一人当たり面積該当値テキスト">
          <a:extLst>
            <a:ext uri="{FF2B5EF4-FFF2-40B4-BE49-F238E27FC236}">
              <a16:creationId xmlns:a16="http://schemas.microsoft.com/office/drawing/2014/main" id="{6FFCA66B-288E-4306-9F03-7D6BA704F3D5}"/>
            </a:ext>
          </a:extLst>
        </xdr:cNvPr>
        <xdr:cNvSpPr txBox="1"/>
      </xdr:nvSpPr>
      <xdr:spPr>
        <a:xfrm>
          <a:off x="10515600" y="14654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167666</xdr:rowOff>
    </xdr:from>
    <xdr:to>
      <xdr:col>50</xdr:col>
      <xdr:colOff>165100</xdr:colOff>
      <xdr:row>86</xdr:row>
      <xdr:rowOff>97816</xdr:rowOff>
    </xdr:to>
    <xdr:sp macro="" textlink="">
      <xdr:nvSpPr>
        <xdr:cNvPr id="363" name="楕円 362">
          <a:extLst>
            <a:ext uri="{FF2B5EF4-FFF2-40B4-BE49-F238E27FC236}">
              <a16:creationId xmlns:a16="http://schemas.microsoft.com/office/drawing/2014/main" id="{EBD45255-D865-4B4E-8677-4C31B20E0DB7}"/>
            </a:ext>
          </a:extLst>
        </xdr:cNvPr>
        <xdr:cNvSpPr/>
      </xdr:nvSpPr>
      <xdr:spPr>
        <a:xfrm>
          <a:off x="9588500" y="14740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45492</xdr:rowOff>
    </xdr:from>
    <xdr:to>
      <xdr:col>55</xdr:col>
      <xdr:colOff>0</xdr:colOff>
      <xdr:row>86</xdr:row>
      <xdr:rowOff>47016</xdr:rowOff>
    </xdr:to>
    <xdr:cxnSp macro="">
      <xdr:nvCxnSpPr>
        <xdr:cNvPr id="364" name="直線コネクタ 363">
          <a:extLst>
            <a:ext uri="{FF2B5EF4-FFF2-40B4-BE49-F238E27FC236}">
              <a16:creationId xmlns:a16="http://schemas.microsoft.com/office/drawing/2014/main" id="{FA11E529-4E78-4A29-B947-F64405CEABD7}"/>
            </a:ext>
          </a:extLst>
        </xdr:cNvPr>
        <xdr:cNvCxnSpPr/>
      </xdr:nvCxnSpPr>
      <xdr:spPr>
        <a:xfrm flipV="1">
          <a:off x="9639300" y="14790192"/>
          <a:ext cx="8382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86</xdr:row>
      <xdr:rowOff>10694</xdr:rowOff>
    </xdr:from>
    <xdr:to>
      <xdr:col>46</xdr:col>
      <xdr:colOff>38100</xdr:colOff>
      <xdr:row>86</xdr:row>
      <xdr:rowOff>112294</xdr:rowOff>
    </xdr:to>
    <xdr:sp macro="" textlink="">
      <xdr:nvSpPr>
        <xdr:cNvPr id="365" name="楕円 364">
          <a:extLst>
            <a:ext uri="{FF2B5EF4-FFF2-40B4-BE49-F238E27FC236}">
              <a16:creationId xmlns:a16="http://schemas.microsoft.com/office/drawing/2014/main" id="{B78FCD96-7FD2-426E-82DB-5E6D8E803140}"/>
            </a:ext>
          </a:extLst>
        </xdr:cNvPr>
        <xdr:cNvSpPr/>
      </xdr:nvSpPr>
      <xdr:spPr>
        <a:xfrm>
          <a:off x="8699500" y="14755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47016</xdr:rowOff>
    </xdr:from>
    <xdr:to>
      <xdr:col>50</xdr:col>
      <xdr:colOff>114300</xdr:colOff>
      <xdr:row>86</xdr:row>
      <xdr:rowOff>61494</xdr:rowOff>
    </xdr:to>
    <xdr:cxnSp macro="">
      <xdr:nvCxnSpPr>
        <xdr:cNvPr id="366" name="直線コネクタ 365">
          <a:extLst>
            <a:ext uri="{FF2B5EF4-FFF2-40B4-BE49-F238E27FC236}">
              <a16:creationId xmlns:a16="http://schemas.microsoft.com/office/drawing/2014/main" id="{6FFF5DD5-1D60-428A-AF50-29EBFC9CA0A7}"/>
            </a:ext>
          </a:extLst>
        </xdr:cNvPr>
        <xdr:cNvCxnSpPr/>
      </xdr:nvCxnSpPr>
      <xdr:spPr>
        <a:xfrm flipV="1">
          <a:off x="8750300" y="14791716"/>
          <a:ext cx="8890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168884</xdr:rowOff>
    </xdr:from>
    <xdr:to>
      <xdr:col>41</xdr:col>
      <xdr:colOff>101600</xdr:colOff>
      <xdr:row>86</xdr:row>
      <xdr:rowOff>99034</xdr:rowOff>
    </xdr:to>
    <xdr:sp macro="" textlink="">
      <xdr:nvSpPr>
        <xdr:cNvPr id="367" name="楕円 366">
          <a:extLst>
            <a:ext uri="{FF2B5EF4-FFF2-40B4-BE49-F238E27FC236}">
              <a16:creationId xmlns:a16="http://schemas.microsoft.com/office/drawing/2014/main" id="{77D8D307-6AF4-4A46-BC6E-AD6517DBF25E}"/>
            </a:ext>
          </a:extLst>
        </xdr:cNvPr>
        <xdr:cNvSpPr/>
      </xdr:nvSpPr>
      <xdr:spPr>
        <a:xfrm>
          <a:off x="7810500" y="14742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48234</xdr:rowOff>
    </xdr:from>
    <xdr:to>
      <xdr:col>45</xdr:col>
      <xdr:colOff>177800</xdr:colOff>
      <xdr:row>86</xdr:row>
      <xdr:rowOff>61494</xdr:rowOff>
    </xdr:to>
    <xdr:cxnSp macro="">
      <xdr:nvCxnSpPr>
        <xdr:cNvPr id="368" name="直線コネクタ 367">
          <a:extLst>
            <a:ext uri="{FF2B5EF4-FFF2-40B4-BE49-F238E27FC236}">
              <a16:creationId xmlns:a16="http://schemas.microsoft.com/office/drawing/2014/main" id="{F27C8E73-8E88-44BE-987C-CB8C70E10EA9}"/>
            </a:ext>
          </a:extLst>
        </xdr:cNvPr>
        <xdr:cNvCxnSpPr/>
      </xdr:nvCxnSpPr>
      <xdr:spPr>
        <a:xfrm>
          <a:off x="7861300" y="14792934"/>
          <a:ext cx="889000" cy="13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170256</xdr:rowOff>
    </xdr:from>
    <xdr:to>
      <xdr:col>36</xdr:col>
      <xdr:colOff>165100</xdr:colOff>
      <xdr:row>86</xdr:row>
      <xdr:rowOff>100406</xdr:rowOff>
    </xdr:to>
    <xdr:sp macro="" textlink="">
      <xdr:nvSpPr>
        <xdr:cNvPr id="369" name="楕円 368">
          <a:extLst>
            <a:ext uri="{FF2B5EF4-FFF2-40B4-BE49-F238E27FC236}">
              <a16:creationId xmlns:a16="http://schemas.microsoft.com/office/drawing/2014/main" id="{E6A78EBA-3813-4C8E-A8F6-462AE9B43F4E}"/>
            </a:ext>
          </a:extLst>
        </xdr:cNvPr>
        <xdr:cNvSpPr/>
      </xdr:nvSpPr>
      <xdr:spPr>
        <a:xfrm>
          <a:off x="6921500" y="14743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48234</xdr:rowOff>
    </xdr:from>
    <xdr:to>
      <xdr:col>41</xdr:col>
      <xdr:colOff>50800</xdr:colOff>
      <xdr:row>86</xdr:row>
      <xdr:rowOff>49606</xdr:rowOff>
    </xdr:to>
    <xdr:cxnSp macro="">
      <xdr:nvCxnSpPr>
        <xdr:cNvPr id="370" name="直線コネクタ 369">
          <a:extLst>
            <a:ext uri="{FF2B5EF4-FFF2-40B4-BE49-F238E27FC236}">
              <a16:creationId xmlns:a16="http://schemas.microsoft.com/office/drawing/2014/main" id="{D89BD334-1DE8-4F6C-AF34-C15CE81348C6}"/>
            </a:ext>
          </a:extLst>
        </xdr:cNvPr>
        <xdr:cNvCxnSpPr/>
      </xdr:nvCxnSpPr>
      <xdr:spPr>
        <a:xfrm flipV="1">
          <a:off x="6972300" y="14792934"/>
          <a:ext cx="889000" cy="1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110456</xdr:rowOff>
    </xdr:from>
    <xdr:ext cx="469744" cy="259045"/>
    <xdr:sp macro="" textlink="">
      <xdr:nvSpPr>
        <xdr:cNvPr id="371" name="n_1aveValue【公営住宅】&#10;一人当たり面積">
          <a:extLst>
            <a:ext uri="{FF2B5EF4-FFF2-40B4-BE49-F238E27FC236}">
              <a16:creationId xmlns:a16="http://schemas.microsoft.com/office/drawing/2014/main" id="{348142DC-1FBF-48D6-A651-E49BFC595F0F}"/>
            </a:ext>
          </a:extLst>
        </xdr:cNvPr>
        <xdr:cNvSpPr txBox="1"/>
      </xdr:nvSpPr>
      <xdr:spPr>
        <a:xfrm>
          <a:off x="9391727" y="143408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125162</xdr:rowOff>
    </xdr:from>
    <xdr:ext cx="469744" cy="259045"/>
    <xdr:sp macro="" textlink="">
      <xdr:nvSpPr>
        <xdr:cNvPr id="372" name="n_2aveValue【公営住宅】&#10;一人当たり面積">
          <a:extLst>
            <a:ext uri="{FF2B5EF4-FFF2-40B4-BE49-F238E27FC236}">
              <a16:creationId xmlns:a16="http://schemas.microsoft.com/office/drawing/2014/main" id="{CB549A6C-8807-4D9B-885E-8BA6C872AA1A}"/>
            </a:ext>
          </a:extLst>
        </xdr:cNvPr>
        <xdr:cNvSpPr txBox="1"/>
      </xdr:nvSpPr>
      <xdr:spPr>
        <a:xfrm>
          <a:off x="8515427" y="143555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140327</xdr:rowOff>
    </xdr:from>
    <xdr:ext cx="469744" cy="259045"/>
    <xdr:sp macro="" textlink="">
      <xdr:nvSpPr>
        <xdr:cNvPr id="373" name="n_3aveValue【公営住宅】&#10;一人当たり面積">
          <a:extLst>
            <a:ext uri="{FF2B5EF4-FFF2-40B4-BE49-F238E27FC236}">
              <a16:creationId xmlns:a16="http://schemas.microsoft.com/office/drawing/2014/main" id="{B3BD5DE1-F38C-4FBD-BC2B-FF04821B20D1}"/>
            </a:ext>
          </a:extLst>
        </xdr:cNvPr>
        <xdr:cNvSpPr txBox="1"/>
      </xdr:nvSpPr>
      <xdr:spPr>
        <a:xfrm>
          <a:off x="7626427" y="14370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31818</xdr:rowOff>
    </xdr:from>
    <xdr:ext cx="469744" cy="259045"/>
    <xdr:sp macro="" textlink="">
      <xdr:nvSpPr>
        <xdr:cNvPr id="374" name="n_4aveValue【公営住宅】&#10;一人当たり面積">
          <a:extLst>
            <a:ext uri="{FF2B5EF4-FFF2-40B4-BE49-F238E27FC236}">
              <a16:creationId xmlns:a16="http://schemas.microsoft.com/office/drawing/2014/main" id="{2F3686CE-E598-4073-9BD6-BB4952CDFF33}"/>
            </a:ext>
          </a:extLst>
        </xdr:cNvPr>
        <xdr:cNvSpPr txBox="1"/>
      </xdr:nvSpPr>
      <xdr:spPr>
        <a:xfrm>
          <a:off x="6737427" y="144336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88943</xdr:rowOff>
    </xdr:from>
    <xdr:ext cx="469744" cy="259045"/>
    <xdr:sp macro="" textlink="">
      <xdr:nvSpPr>
        <xdr:cNvPr id="375" name="n_1mainValue【公営住宅】&#10;一人当たり面積">
          <a:extLst>
            <a:ext uri="{FF2B5EF4-FFF2-40B4-BE49-F238E27FC236}">
              <a16:creationId xmlns:a16="http://schemas.microsoft.com/office/drawing/2014/main" id="{22CC5641-B4DB-41EF-BA30-F7E11ACDDA41}"/>
            </a:ext>
          </a:extLst>
        </xdr:cNvPr>
        <xdr:cNvSpPr txBox="1"/>
      </xdr:nvSpPr>
      <xdr:spPr>
        <a:xfrm>
          <a:off x="9391727" y="148336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103421</xdr:rowOff>
    </xdr:from>
    <xdr:ext cx="469744" cy="259045"/>
    <xdr:sp macro="" textlink="">
      <xdr:nvSpPr>
        <xdr:cNvPr id="376" name="n_2mainValue【公営住宅】&#10;一人当たり面積">
          <a:extLst>
            <a:ext uri="{FF2B5EF4-FFF2-40B4-BE49-F238E27FC236}">
              <a16:creationId xmlns:a16="http://schemas.microsoft.com/office/drawing/2014/main" id="{A035FD4F-0B42-4EDC-AF6C-B3E3C81F8B0A}"/>
            </a:ext>
          </a:extLst>
        </xdr:cNvPr>
        <xdr:cNvSpPr txBox="1"/>
      </xdr:nvSpPr>
      <xdr:spPr>
        <a:xfrm>
          <a:off x="8515427" y="148481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90161</xdr:rowOff>
    </xdr:from>
    <xdr:ext cx="469744" cy="259045"/>
    <xdr:sp macro="" textlink="">
      <xdr:nvSpPr>
        <xdr:cNvPr id="377" name="n_3mainValue【公営住宅】&#10;一人当たり面積">
          <a:extLst>
            <a:ext uri="{FF2B5EF4-FFF2-40B4-BE49-F238E27FC236}">
              <a16:creationId xmlns:a16="http://schemas.microsoft.com/office/drawing/2014/main" id="{01914D35-3E97-45C9-AE87-6E9757F4332C}"/>
            </a:ext>
          </a:extLst>
        </xdr:cNvPr>
        <xdr:cNvSpPr txBox="1"/>
      </xdr:nvSpPr>
      <xdr:spPr>
        <a:xfrm>
          <a:off x="7626427" y="14834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91533</xdr:rowOff>
    </xdr:from>
    <xdr:ext cx="469744" cy="259045"/>
    <xdr:sp macro="" textlink="">
      <xdr:nvSpPr>
        <xdr:cNvPr id="378" name="n_4mainValue【公営住宅】&#10;一人当たり面積">
          <a:extLst>
            <a:ext uri="{FF2B5EF4-FFF2-40B4-BE49-F238E27FC236}">
              <a16:creationId xmlns:a16="http://schemas.microsoft.com/office/drawing/2014/main" id="{9397BFEB-C4FD-48FA-A383-1F3A444AD5CF}"/>
            </a:ext>
          </a:extLst>
        </xdr:cNvPr>
        <xdr:cNvSpPr txBox="1"/>
      </xdr:nvSpPr>
      <xdr:spPr>
        <a:xfrm>
          <a:off x="6737427" y="148362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9" name="正方形/長方形 378">
          <a:extLst>
            <a:ext uri="{FF2B5EF4-FFF2-40B4-BE49-F238E27FC236}">
              <a16:creationId xmlns:a16="http://schemas.microsoft.com/office/drawing/2014/main" id="{B4CEC9B4-3603-42CC-8A77-4E3DF9B96EE6}"/>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0" name="正方形/長方形 379">
          <a:extLst>
            <a:ext uri="{FF2B5EF4-FFF2-40B4-BE49-F238E27FC236}">
              <a16:creationId xmlns:a16="http://schemas.microsoft.com/office/drawing/2014/main" id="{53D37B74-4A45-46AC-AB67-0E3F33E86599}"/>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1" name="正方形/長方形 380">
          <a:extLst>
            <a:ext uri="{FF2B5EF4-FFF2-40B4-BE49-F238E27FC236}">
              <a16:creationId xmlns:a16="http://schemas.microsoft.com/office/drawing/2014/main" id="{35A8F93F-1282-41D8-A4BD-BFC2C902D81F}"/>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2" name="正方形/長方形 381">
          <a:extLst>
            <a:ext uri="{FF2B5EF4-FFF2-40B4-BE49-F238E27FC236}">
              <a16:creationId xmlns:a16="http://schemas.microsoft.com/office/drawing/2014/main" id="{0A39EE07-74D4-4759-82A3-7B8F3324B6AB}"/>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3" name="正方形/長方形 382">
          <a:extLst>
            <a:ext uri="{FF2B5EF4-FFF2-40B4-BE49-F238E27FC236}">
              <a16:creationId xmlns:a16="http://schemas.microsoft.com/office/drawing/2014/main" id="{6D3B2DEE-4BD3-4513-A752-29E4D058C192}"/>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4" name="正方形/長方形 383">
          <a:extLst>
            <a:ext uri="{FF2B5EF4-FFF2-40B4-BE49-F238E27FC236}">
              <a16:creationId xmlns:a16="http://schemas.microsoft.com/office/drawing/2014/main" id="{B62CB807-77C8-40B2-A151-53A5D461B19D}"/>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5" name="正方形/長方形 384">
          <a:extLst>
            <a:ext uri="{FF2B5EF4-FFF2-40B4-BE49-F238E27FC236}">
              <a16:creationId xmlns:a16="http://schemas.microsoft.com/office/drawing/2014/main" id="{9379B74B-D60E-429B-A38F-2BD2343D7748}"/>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6" name="正方形/長方形 385">
          <a:extLst>
            <a:ext uri="{FF2B5EF4-FFF2-40B4-BE49-F238E27FC236}">
              <a16:creationId xmlns:a16="http://schemas.microsoft.com/office/drawing/2014/main" id="{F0319D3D-387B-44CF-8807-90C563F30CB1}"/>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7" name="正方形/長方形 386">
          <a:extLst>
            <a:ext uri="{FF2B5EF4-FFF2-40B4-BE49-F238E27FC236}">
              <a16:creationId xmlns:a16="http://schemas.microsoft.com/office/drawing/2014/main" id="{7BF31268-4D9A-41BA-AD28-D05FA9D2AF2C}"/>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8" name="正方形/長方形 387">
          <a:extLst>
            <a:ext uri="{FF2B5EF4-FFF2-40B4-BE49-F238E27FC236}">
              <a16:creationId xmlns:a16="http://schemas.microsoft.com/office/drawing/2014/main" id="{3821BDDD-4F86-4C2F-8474-218B103A3E6E}"/>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9" name="正方形/長方形 388">
          <a:extLst>
            <a:ext uri="{FF2B5EF4-FFF2-40B4-BE49-F238E27FC236}">
              <a16:creationId xmlns:a16="http://schemas.microsoft.com/office/drawing/2014/main" id="{9F87DEA7-E60D-4DEF-A488-3A3D907EC22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0" name="正方形/長方形 389">
          <a:extLst>
            <a:ext uri="{FF2B5EF4-FFF2-40B4-BE49-F238E27FC236}">
              <a16:creationId xmlns:a16="http://schemas.microsoft.com/office/drawing/2014/main" id="{21AB70FB-C537-433B-9994-80F3B5775DD9}"/>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1" name="正方形/長方形 390">
          <a:extLst>
            <a:ext uri="{FF2B5EF4-FFF2-40B4-BE49-F238E27FC236}">
              <a16:creationId xmlns:a16="http://schemas.microsoft.com/office/drawing/2014/main" id="{2C3C37B9-620B-4B5A-9D36-FA4E3B6F1281}"/>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2" name="正方形/長方形 391">
          <a:extLst>
            <a:ext uri="{FF2B5EF4-FFF2-40B4-BE49-F238E27FC236}">
              <a16:creationId xmlns:a16="http://schemas.microsoft.com/office/drawing/2014/main" id="{C690861E-FC47-4243-B18F-8BBFD1031286}"/>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3" name="正方形/長方形 392">
          <a:extLst>
            <a:ext uri="{FF2B5EF4-FFF2-40B4-BE49-F238E27FC236}">
              <a16:creationId xmlns:a16="http://schemas.microsoft.com/office/drawing/2014/main" id="{CD9DC351-4B0D-4470-974B-804880962F53}"/>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4" name="正方形/長方形 393">
          <a:extLst>
            <a:ext uri="{FF2B5EF4-FFF2-40B4-BE49-F238E27FC236}">
              <a16:creationId xmlns:a16="http://schemas.microsoft.com/office/drawing/2014/main" id="{0835A04A-A01D-4CC1-AFF0-0E14AAB40B65}"/>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5" name="正方形/長方形 394">
          <a:extLst>
            <a:ext uri="{FF2B5EF4-FFF2-40B4-BE49-F238E27FC236}">
              <a16:creationId xmlns:a16="http://schemas.microsoft.com/office/drawing/2014/main" id="{EEA731A6-4FF7-4E5A-9666-BE1D7E7A25AC}"/>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6" name="正方形/長方形 395">
          <a:extLst>
            <a:ext uri="{FF2B5EF4-FFF2-40B4-BE49-F238E27FC236}">
              <a16:creationId xmlns:a16="http://schemas.microsoft.com/office/drawing/2014/main" id="{C3F40D4E-30CE-4DA0-853C-B89AC5636902}"/>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7" name="正方形/長方形 396">
          <a:extLst>
            <a:ext uri="{FF2B5EF4-FFF2-40B4-BE49-F238E27FC236}">
              <a16:creationId xmlns:a16="http://schemas.microsoft.com/office/drawing/2014/main" id="{1D6AD5CF-7ACA-4AFC-939D-CF5C6C69D908}"/>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8" name="正方形/長方形 397">
          <a:extLst>
            <a:ext uri="{FF2B5EF4-FFF2-40B4-BE49-F238E27FC236}">
              <a16:creationId xmlns:a16="http://schemas.microsoft.com/office/drawing/2014/main" id="{07AD0B67-F541-4EE5-8B65-99C3B302ABD3}"/>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9" name="正方形/長方形 398">
          <a:extLst>
            <a:ext uri="{FF2B5EF4-FFF2-40B4-BE49-F238E27FC236}">
              <a16:creationId xmlns:a16="http://schemas.microsoft.com/office/drawing/2014/main" id="{1310E3AE-CAD8-434A-A7CF-4424965D5CFF}"/>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0" name="正方形/長方形 399">
          <a:extLst>
            <a:ext uri="{FF2B5EF4-FFF2-40B4-BE49-F238E27FC236}">
              <a16:creationId xmlns:a16="http://schemas.microsoft.com/office/drawing/2014/main" id="{7917B7E6-4DB6-467C-842A-3399FE45124D}"/>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1" name="正方形/長方形 400">
          <a:extLst>
            <a:ext uri="{FF2B5EF4-FFF2-40B4-BE49-F238E27FC236}">
              <a16:creationId xmlns:a16="http://schemas.microsoft.com/office/drawing/2014/main" id="{7362B162-F9A8-4A02-98C5-C6EF00B84DEA}"/>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2" name="正方形/長方形 401">
          <a:extLst>
            <a:ext uri="{FF2B5EF4-FFF2-40B4-BE49-F238E27FC236}">
              <a16:creationId xmlns:a16="http://schemas.microsoft.com/office/drawing/2014/main" id="{D55F2659-F59B-48C4-A066-5BBC27974834}"/>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3" name="テキスト ボックス 402">
          <a:extLst>
            <a:ext uri="{FF2B5EF4-FFF2-40B4-BE49-F238E27FC236}">
              <a16:creationId xmlns:a16="http://schemas.microsoft.com/office/drawing/2014/main" id="{FEF17132-F97D-4E6D-9854-FEBC43D6D801}"/>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4" name="直線コネクタ 403">
          <a:extLst>
            <a:ext uri="{FF2B5EF4-FFF2-40B4-BE49-F238E27FC236}">
              <a16:creationId xmlns:a16="http://schemas.microsoft.com/office/drawing/2014/main" id="{769BDCCC-418A-41FD-BC5B-01A0E4647169}"/>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5" name="テキスト ボックス 404">
          <a:extLst>
            <a:ext uri="{FF2B5EF4-FFF2-40B4-BE49-F238E27FC236}">
              <a16:creationId xmlns:a16="http://schemas.microsoft.com/office/drawing/2014/main" id="{0CD51888-EAE1-4DF1-8A88-BF5E7F162397}"/>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6" name="直線コネクタ 405">
          <a:extLst>
            <a:ext uri="{FF2B5EF4-FFF2-40B4-BE49-F238E27FC236}">
              <a16:creationId xmlns:a16="http://schemas.microsoft.com/office/drawing/2014/main" id="{35DC4A02-1004-4E10-9C60-AA6BFF9EB1C8}"/>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7" name="テキスト ボックス 406">
          <a:extLst>
            <a:ext uri="{FF2B5EF4-FFF2-40B4-BE49-F238E27FC236}">
              <a16:creationId xmlns:a16="http://schemas.microsoft.com/office/drawing/2014/main" id="{B6C84C2D-9859-4957-A226-BF9FF4A27D72}"/>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8" name="直線コネクタ 407">
          <a:extLst>
            <a:ext uri="{FF2B5EF4-FFF2-40B4-BE49-F238E27FC236}">
              <a16:creationId xmlns:a16="http://schemas.microsoft.com/office/drawing/2014/main" id="{DBEC4C1A-68BE-494F-A51C-35AD4D8388F7}"/>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09" name="テキスト ボックス 408">
          <a:extLst>
            <a:ext uri="{FF2B5EF4-FFF2-40B4-BE49-F238E27FC236}">
              <a16:creationId xmlns:a16="http://schemas.microsoft.com/office/drawing/2014/main" id="{A905D6A0-F1F0-4EDB-B2EF-75C6491A8AA7}"/>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10" name="直線コネクタ 409">
          <a:extLst>
            <a:ext uri="{FF2B5EF4-FFF2-40B4-BE49-F238E27FC236}">
              <a16:creationId xmlns:a16="http://schemas.microsoft.com/office/drawing/2014/main" id="{C46E1C7B-225E-4C49-A0BB-CBFFCE261CD9}"/>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11" name="テキスト ボックス 410">
          <a:extLst>
            <a:ext uri="{FF2B5EF4-FFF2-40B4-BE49-F238E27FC236}">
              <a16:creationId xmlns:a16="http://schemas.microsoft.com/office/drawing/2014/main" id="{B005C0CD-58D1-4202-93D9-90E87402F17B}"/>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12" name="直線コネクタ 411">
          <a:extLst>
            <a:ext uri="{FF2B5EF4-FFF2-40B4-BE49-F238E27FC236}">
              <a16:creationId xmlns:a16="http://schemas.microsoft.com/office/drawing/2014/main" id="{2215B98F-A1AC-4510-B461-6824A1D89C13}"/>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13" name="テキスト ボックス 412">
          <a:extLst>
            <a:ext uri="{FF2B5EF4-FFF2-40B4-BE49-F238E27FC236}">
              <a16:creationId xmlns:a16="http://schemas.microsoft.com/office/drawing/2014/main" id="{7753E003-1D0F-4D06-99B3-7921E4F39943}"/>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4" name="直線コネクタ 413">
          <a:extLst>
            <a:ext uri="{FF2B5EF4-FFF2-40B4-BE49-F238E27FC236}">
              <a16:creationId xmlns:a16="http://schemas.microsoft.com/office/drawing/2014/main" id="{F0F79557-BE3B-4CF8-9102-FE6F70BD6AC3}"/>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15" name="テキスト ボックス 414">
          <a:extLst>
            <a:ext uri="{FF2B5EF4-FFF2-40B4-BE49-F238E27FC236}">
              <a16:creationId xmlns:a16="http://schemas.microsoft.com/office/drawing/2014/main" id="{3DC7DA86-9018-45A0-8C77-13CF609BD99D}"/>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6" name="直線コネクタ 415">
          <a:extLst>
            <a:ext uri="{FF2B5EF4-FFF2-40B4-BE49-F238E27FC236}">
              <a16:creationId xmlns:a16="http://schemas.microsoft.com/office/drawing/2014/main" id="{43AD60F4-6763-4988-BAD5-0A2F88DCF345}"/>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17" name="テキスト ボックス 416">
          <a:extLst>
            <a:ext uri="{FF2B5EF4-FFF2-40B4-BE49-F238E27FC236}">
              <a16:creationId xmlns:a16="http://schemas.microsoft.com/office/drawing/2014/main" id="{57E09A83-7ECA-40DD-BBFF-8B3AC12A1C9F}"/>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8" name="【認定こども園・幼稚園・保育所】&#10;有形固定資産減価償却率グラフ枠">
          <a:extLst>
            <a:ext uri="{FF2B5EF4-FFF2-40B4-BE49-F238E27FC236}">
              <a16:creationId xmlns:a16="http://schemas.microsoft.com/office/drawing/2014/main" id="{1F82C520-374D-4800-BAAB-FE185679D937}"/>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160020</xdr:rowOff>
    </xdr:from>
    <xdr:to>
      <xdr:col>85</xdr:col>
      <xdr:colOff>126364</xdr:colOff>
      <xdr:row>42</xdr:row>
      <xdr:rowOff>38100</xdr:rowOff>
    </xdr:to>
    <xdr:cxnSp macro="">
      <xdr:nvCxnSpPr>
        <xdr:cNvPr id="419" name="直線コネクタ 418">
          <a:extLst>
            <a:ext uri="{FF2B5EF4-FFF2-40B4-BE49-F238E27FC236}">
              <a16:creationId xmlns:a16="http://schemas.microsoft.com/office/drawing/2014/main" id="{E5928158-B4B0-4631-9F51-A84A99427C51}"/>
            </a:ext>
          </a:extLst>
        </xdr:cNvPr>
        <xdr:cNvCxnSpPr/>
      </xdr:nvCxnSpPr>
      <xdr:spPr>
        <a:xfrm flipV="1">
          <a:off x="16318864" y="5646420"/>
          <a:ext cx="0" cy="1592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420" name="【認定こども園・幼稚園・保育所】&#10;有形固定資産減価償却率最小値テキスト">
          <a:extLst>
            <a:ext uri="{FF2B5EF4-FFF2-40B4-BE49-F238E27FC236}">
              <a16:creationId xmlns:a16="http://schemas.microsoft.com/office/drawing/2014/main" id="{5019CEB0-46AE-4D18-B3C5-0152A23F3090}"/>
            </a:ext>
          </a:extLst>
        </xdr:cNvPr>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421" name="直線コネクタ 420">
          <a:extLst>
            <a:ext uri="{FF2B5EF4-FFF2-40B4-BE49-F238E27FC236}">
              <a16:creationId xmlns:a16="http://schemas.microsoft.com/office/drawing/2014/main" id="{ED9D51CD-5C6E-42A3-95AF-959336B3CFFF}"/>
            </a:ext>
          </a:extLst>
        </xdr:cNvPr>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106697</xdr:rowOff>
    </xdr:from>
    <xdr:ext cx="405111" cy="259045"/>
    <xdr:sp macro="" textlink="">
      <xdr:nvSpPr>
        <xdr:cNvPr id="422" name="【認定こども園・幼稚園・保育所】&#10;有形固定資産減価償却率最大値テキスト">
          <a:extLst>
            <a:ext uri="{FF2B5EF4-FFF2-40B4-BE49-F238E27FC236}">
              <a16:creationId xmlns:a16="http://schemas.microsoft.com/office/drawing/2014/main" id="{0CEFDD67-4BB2-4E26-9610-4DBF967BBC5A}"/>
            </a:ext>
          </a:extLst>
        </xdr:cNvPr>
        <xdr:cNvSpPr txBox="1"/>
      </xdr:nvSpPr>
      <xdr:spPr>
        <a:xfrm>
          <a:off x="16357600" y="5421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160020</xdr:rowOff>
    </xdr:from>
    <xdr:to>
      <xdr:col>86</xdr:col>
      <xdr:colOff>25400</xdr:colOff>
      <xdr:row>32</xdr:row>
      <xdr:rowOff>160020</xdr:rowOff>
    </xdr:to>
    <xdr:cxnSp macro="">
      <xdr:nvCxnSpPr>
        <xdr:cNvPr id="423" name="直線コネクタ 422">
          <a:extLst>
            <a:ext uri="{FF2B5EF4-FFF2-40B4-BE49-F238E27FC236}">
              <a16:creationId xmlns:a16="http://schemas.microsoft.com/office/drawing/2014/main" id="{9F19D33D-420B-4000-8669-5F8BDE1EC579}"/>
            </a:ext>
          </a:extLst>
        </xdr:cNvPr>
        <xdr:cNvCxnSpPr/>
      </xdr:nvCxnSpPr>
      <xdr:spPr>
        <a:xfrm>
          <a:off x="16230600" y="5646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35</xdr:row>
      <xdr:rowOff>109237</xdr:rowOff>
    </xdr:from>
    <xdr:ext cx="405111" cy="259045"/>
    <xdr:sp macro="" textlink="">
      <xdr:nvSpPr>
        <xdr:cNvPr id="424" name="【認定こども園・幼稚園・保育所】&#10;有形固定資産減価償却率平均値テキスト">
          <a:extLst>
            <a:ext uri="{FF2B5EF4-FFF2-40B4-BE49-F238E27FC236}">
              <a16:creationId xmlns:a16="http://schemas.microsoft.com/office/drawing/2014/main" id="{69E29964-8577-452A-9AAA-9800718C9D46}"/>
            </a:ext>
          </a:extLst>
        </xdr:cNvPr>
        <xdr:cNvSpPr txBox="1"/>
      </xdr:nvSpPr>
      <xdr:spPr>
        <a:xfrm>
          <a:off x="16357600" y="61099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86360</xdr:rowOff>
    </xdr:from>
    <xdr:to>
      <xdr:col>85</xdr:col>
      <xdr:colOff>177800</xdr:colOff>
      <xdr:row>37</xdr:row>
      <xdr:rowOff>16510</xdr:rowOff>
    </xdr:to>
    <xdr:sp macro="" textlink="">
      <xdr:nvSpPr>
        <xdr:cNvPr id="425" name="フローチャート: 判断 424">
          <a:extLst>
            <a:ext uri="{FF2B5EF4-FFF2-40B4-BE49-F238E27FC236}">
              <a16:creationId xmlns:a16="http://schemas.microsoft.com/office/drawing/2014/main" id="{2FD1E0BC-D337-4827-85F4-AACF4C19382E}"/>
            </a:ext>
          </a:extLst>
        </xdr:cNvPr>
        <xdr:cNvSpPr/>
      </xdr:nvSpPr>
      <xdr:spPr>
        <a:xfrm>
          <a:off x="16268700" y="6258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55880</xdr:rowOff>
    </xdr:from>
    <xdr:to>
      <xdr:col>81</xdr:col>
      <xdr:colOff>101600</xdr:colOff>
      <xdr:row>36</xdr:row>
      <xdr:rowOff>157480</xdr:rowOff>
    </xdr:to>
    <xdr:sp macro="" textlink="">
      <xdr:nvSpPr>
        <xdr:cNvPr id="426" name="フローチャート: 判断 425">
          <a:extLst>
            <a:ext uri="{FF2B5EF4-FFF2-40B4-BE49-F238E27FC236}">
              <a16:creationId xmlns:a16="http://schemas.microsoft.com/office/drawing/2014/main" id="{CA952425-C43C-4782-A18E-2D1CE1CE444F}"/>
            </a:ext>
          </a:extLst>
        </xdr:cNvPr>
        <xdr:cNvSpPr/>
      </xdr:nvSpPr>
      <xdr:spPr>
        <a:xfrm>
          <a:off x="15430500" y="6228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42545</xdr:rowOff>
    </xdr:from>
    <xdr:to>
      <xdr:col>76</xdr:col>
      <xdr:colOff>165100</xdr:colOff>
      <xdr:row>36</xdr:row>
      <xdr:rowOff>144145</xdr:rowOff>
    </xdr:to>
    <xdr:sp macro="" textlink="">
      <xdr:nvSpPr>
        <xdr:cNvPr id="427" name="フローチャート: 判断 426">
          <a:extLst>
            <a:ext uri="{FF2B5EF4-FFF2-40B4-BE49-F238E27FC236}">
              <a16:creationId xmlns:a16="http://schemas.microsoft.com/office/drawing/2014/main" id="{186DF25A-03B2-4F71-82B3-1E89830104C3}"/>
            </a:ext>
          </a:extLst>
        </xdr:cNvPr>
        <xdr:cNvSpPr/>
      </xdr:nvSpPr>
      <xdr:spPr>
        <a:xfrm>
          <a:off x="14541500" y="6214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17780</xdr:rowOff>
    </xdr:from>
    <xdr:to>
      <xdr:col>72</xdr:col>
      <xdr:colOff>38100</xdr:colOff>
      <xdr:row>36</xdr:row>
      <xdr:rowOff>119380</xdr:rowOff>
    </xdr:to>
    <xdr:sp macro="" textlink="">
      <xdr:nvSpPr>
        <xdr:cNvPr id="428" name="フローチャート: 判断 427">
          <a:extLst>
            <a:ext uri="{FF2B5EF4-FFF2-40B4-BE49-F238E27FC236}">
              <a16:creationId xmlns:a16="http://schemas.microsoft.com/office/drawing/2014/main" id="{655C5052-AB0B-410B-97F8-C21394229A75}"/>
            </a:ext>
          </a:extLst>
        </xdr:cNvPr>
        <xdr:cNvSpPr/>
      </xdr:nvSpPr>
      <xdr:spPr>
        <a:xfrm>
          <a:off x="13652500" y="6189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151130</xdr:rowOff>
    </xdr:from>
    <xdr:to>
      <xdr:col>67</xdr:col>
      <xdr:colOff>101600</xdr:colOff>
      <xdr:row>37</xdr:row>
      <xdr:rowOff>81280</xdr:rowOff>
    </xdr:to>
    <xdr:sp macro="" textlink="">
      <xdr:nvSpPr>
        <xdr:cNvPr id="429" name="フローチャート: 判断 428">
          <a:extLst>
            <a:ext uri="{FF2B5EF4-FFF2-40B4-BE49-F238E27FC236}">
              <a16:creationId xmlns:a16="http://schemas.microsoft.com/office/drawing/2014/main" id="{5607CE5E-46FA-4ADE-A550-2F7AD8C1B29E}"/>
            </a:ext>
          </a:extLst>
        </xdr:cNvPr>
        <xdr:cNvSpPr/>
      </xdr:nvSpPr>
      <xdr:spPr>
        <a:xfrm>
          <a:off x="12763500" y="632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0" name="テキスト ボックス 429">
          <a:extLst>
            <a:ext uri="{FF2B5EF4-FFF2-40B4-BE49-F238E27FC236}">
              <a16:creationId xmlns:a16="http://schemas.microsoft.com/office/drawing/2014/main" id="{8ABA7737-5256-435B-BAF7-9C301CE37FD7}"/>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1" name="テキスト ボックス 430">
          <a:extLst>
            <a:ext uri="{FF2B5EF4-FFF2-40B4-BE49-F238E27FC236}">
              <a16:creationId xmlns:a16="http://schemas.microsoft.com/office/drawing/2014/main" id="{226E4362-98AB-4366-9D3E-32A67563B5EB}"/>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id="{9A42979D-47C2-4A80-9323-E86A8B5DC509}"/>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id="{A1F5A576-EE4E-4CC4-B05B-77F12CF3E377}"/>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4" name="テキスト ボックス 433">
          <a:extLst>
            <a:ext uri="{FF2B5EF4-FFF2-40B4-BE49-F238E27FC236}">
              <a16:creationId xmlns:a16="http://schemas.microsoft.com/office/drawing/2014/main" id="{8CBDF6B6-7A3C-4DE7-83E3-18E4B952227B}"/>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130175</xdr:rowOff>
    </xdr:from>
    <xdr:to>
      <xdr:col>85</xdr:col>
      <xdr:colOff>177800</xdr:colOff>
      <xdr:row>38</xdr:row>
      <xdr:rowOff>60325</xdr:rowOff>
    </xdr:to>
    <xdr:sp macro="" textlink="">
      <xdr:nvSpPr>
        <xdr:cNvPr id="435" name="楕円 434">
          <a:extLst>
            <a:ext uri="{FF2B5EF4-FFF2-40B4-BE49-F238E27FC236}">
              <a16:creationId xmlns:a16="http://schemas.microsoft.com/office/drawing/2014/main" id="{2F1A5182-AD24-4582-8DA6-245CD6530702}"/>
            </a:ext>
          </a:extLst>
        </xdr:cNvPr>
        <xdr:cNvSpPr/>
      </xdr:nvSpPr>
      <xdr:spPr>
        <a:xfrm>
          <a:off x="16268700" y="6473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37</xdr:row>
      <xdr:rowOff>108602</xdr:rowOff>
    </xdr:from>
    <xdr:ext cx="405111" cy="259045"/>
    <xdr:sp macro="" textlink="">
      <xdr:nvSpPr>
        <xdr:cNvPr id="436" name="【認定こども園・幼稚園・保育所】&#10;有形固定資産減価償却率該当値テキスト">
          <a:extLst>
            <a:ext uri="{FF2B5EF4-FFF2-40B4-BE49-F238E27FC236}">
              <a16:creationId xmlns:a16="http://schemas.microsoft.com/office/drawing/2014/main" id="{A00F08E0-64F3-4D04-BDB3-79A290AE36C1}"/>
            </a:ext>
          </a:extLst>
        </xdr:cNvPr>
        <xdr:cNvSpPr txBox="1"/>
      </xdr:nvSpPr>
      <xdr:spPr>
        <a:xfrm>
          <a:off x="16357600" y="6452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90170</xdr:rowOff>
    </xdr:from>
    <xdr:to>
      <xdr:col>81</xdr:col>
      <xdr:colOff>101600</xdr:colOff>
      <xdr:row>38</xdr:row>
      <xdr:rowOff>20320</xdr:rowOff>
    </xdr:to>
    <xdr:sp macro="" textlink="">
      <xdr:nvSpPr>
        <xdr:cNvPr id="437" name="楕円 436">
          <a:extLst>
            <a:ext uri="{FF2B5EF4-FFF2-40B4-BE49-F238E27FC236}">
              <a16:creationId xmlns:a16="http://schemas.microsoft.com/office/drawing/2014/main" id="{E95E417A-0458-4E0F-B4C0-E21300B1E275}"/>
            </a:ext>
          </a:extLst>
        </xdr:cNvPr>
        <xdr:cNvSpPr/>
      </xdr:nvSpPr>
      <xdr:spPr>
        <a:xfrm>
          <a:off x="15430500" y="6433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140970</xdr:rowOff>
    </xdr:from>
    <xdr:to>
      <xdr:col>85</xdr:col>
      <xdr:colOff>127000</xdr:colOff>
      <xdr:row>38</xdr:row>
      <xdr:rowOff>9525</xdr:rowOff>
    </xdr:to>
    <xdr:cxnSp macro="">
      <xdr:nvCxnSpPr>
        <xdr:cNvPr id="438" name="直線コネクタ 437">
          <a:extLst>
            <a:ext uri="{FF2B5EF4-FFF2-40B4-BE49-F238E27FC236}">
              <a16:creationId xmlns:a16="http://schemas.microsoft.com/office/drawing/2014/main" id="{25AAB5AF-B40A-4DCE-A958-398E6F76160D}"/>
            </a:ext>
          </a:extLst>
        </xdr:cNvPr>
        <xdr:cNvCxnSpPr/>
      </xdr:nvCxnSpPr>
      <xdr:spPr>
        <a:xfrm>
          <a:off x="15481300" y="6484620"/>
          <a:ext cx="8382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19685</xdr:rowOff>
    </xdr:from>
    <xdr:to>
      <xdr:col>76</xdr:col>
      <xdr:colOff>165100</xdr:colOff>
      <xdr:row>37</xdr:row>
      <xdr:rowOff>121285</xdr:rowOff>
    </xdr:to>
    <xdr:sp macro="" textlink="">
      <xdr:nvSpPr>
        <xdr:cNvPr id="439" name="楕円 438">
          <a:extLst>
            <a:ext uri="{FF2B5EF4-FFF2-40B4-BE49-F238E27FC236}">
              <a16:creationId xmlns:a16="http://schemas.microsoft.com/office/drawing/2014/main" id="{67638544-DFBF-409A-B4C9-19C5885D27AC}"/>
            </a:ext>
          </a:extLst>
        </xdr:cNvPr>
        <xdr:cNvSpPr/>
      </xdr:nvSpPr>
      <xdr:spPr>
        <a:xfrm>
          <a:off x="14541500" y="6363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70485</xdr:rowOff>
    </xdr:from>
    <xdr:to>
      <xdr:col>81</xdr:col>
      <xdr:colOff>50800</xdr:colOff>
      <xdr:row>37</xdr:row>
      <xdr:rowOff>140970</xdr:rowOff>
    </xdr:to>
    <xdr:cxnSp macro="">
      <xdr:nvCxnSpPr>
        <xdr:cNvPr id="440" name="直線コネクタ 439">
          <a:extLst>
            <a:ext uri="{FF2B5EF4-FFF2-40B4-BE49-F238E27FC236}">
              <a16:creationId xmlns:a16="http://schemas.microsoft.com/office/drawing/2014/main" id="{81021E5A-1B34-488B-84B7-5879AC8C0DDC}"/>
            </a:ext>
          </a:extLst>
        </xdr:cNvPr>
        <xdr:cNvCxnSpPr/>
      </xdr:nvCxnSpPr>
      <xdr:spPr>
        <a:xfrm>
          <a:off x="14592300" y="6414135"/>
          <a:ext cx="889000" cy="70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156845</xdr:rowOff>
    </xdr:from>
    <xdr:to>
      <xdr:col>72</xdr:col>
      <xdr:colOff>38100</xdr:colOff>
      <xdr:row>38</xdr:row>
      <xdr:rowOff>86995</xdr:rowOff>
    </xdr:to>
    <xdr:sp macro="" textlink="">
      <xdr:nvSpPr>
        <xdr:cNvPr id="441" name="楕円 440">
          <a:extLst>
            <a:ext uri="{FF2B5EF4-FFF2-40B4-BE49-F238E27FC236}">
              <a16:creationId xmlns:a16="http://schemas.microsoft.com/office/drawing/2014/main" id="{44411432-5539-4754-A19F-00643A70D0E3}"/>
            </a:ext>
          </a:extLst>
        </xdr:cNvPr>
        <xdr:cNvSpPr/>
      </xdr:nvSpPr>
      <xdr:spPr>
        <a:xfrm>
          <a:off x="13652500" y="6500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70485</xdr:rowOff>
    </xdr:from>
    <xdr:to>
      <xdr:col>76</xdr:col>
      <xdr:colOff>114300</xdr:colOff>
      <xdr:row>38</xdr:row>
      <xdr:rowOff>36195</xdr:rowOff>
    </xdr:to>
    <xdr:cxnSp macro="">
      <xdr:nvCxnSpPr>
        <xdr:cNvPr id="442" name="直線コネクタ 441">
          <a:extLst>
            <a:ext uri="{FF2B5EF4-FFF2-40B4-BE49-F238E27FC236}">
              <a16:creationId xmlns:a16="http://schemas.microsoft.com/office/drawing/2014/main" id="{AEB37AD1-ADA5-4B8E-9507-149DF9F335A9}"/>
            </a:ext>
          </a:extLst>
        </xdr:cNvPr>
        <xdr:cNvCxnSpPr/>
      </xdr:nvCxnSpPr>
      <xdr:spPr>
        <a:xfrm flipV="1">
          <a:off x="13703300" y="6414135"/>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153035</xdr:rowOff>
    </xdr:from>
    <xdr:to>
      <xdr:col>67</xdr:col>
      <xdr:colOff>101600</xdr:colOff>
      <xdr:row>38</xdr:row>
      <xdr:rowOff>83185</xdr:rowOff>
    </xdr:to>
    <xdr:sp macro="" textlink="">
      <xdr:nvSpPr>
        <xdr:cNvPr id="443" name="楕円 442">
          <a:extLst>
            <a:ext uri="{FF2B5EF4-FFF2-40B4-BE49-F238E27FC236}">
              <a16:creationId xmlns:a16="http://schemas.microsoft.com/office/drawing/2014/main" id="{DE16C149-8DCA-4AD5-8217-B3D28F3645F0}"/>
            </a:ext>
          </a:extLst>
        </xdr:cNvPr>
        <xdr:cNvSpPr/>
      </xdr:nvSpPr>
      <xdr:spPr>
        <a:xfrm>
          <a:off x="12763500" y="6496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32385</xdr:rowOff>
    </xdr:from>
    <xdr:to>
      <xdr:col>71</xdr:col>
      <xdr:colOff>177800</xdr:colOff>
      <xdr:row>38</xdr:row>
      <xdr:rowOff>36195</xdr:rowOff>
    </xdr:to>
    <xdr:cxnSp macro="">
      <xdr:nvCxnSpPr>
        <xdr:cNvPr id="444" name="直線コネクタ 443">
          <a:extLst>
            <a:ext uri="{FF2B5EF4-FFF2-40B4-BE49-F238E27FC236}">
              <a16:creationId xmlns:a16="http://schemas.microsoft.com/office/drawing/2014/main" id="{26830E33-7B73-461F-B1DC-FCF3E2849A5A}"/>
            </a:ext>
          </a:extLst>
        </xdr:cNvPr>
        <xdr:cNvCxnSpPr/>
      </xdr:nvCxnSpPr>
      <xdr:spPr>
        <a:xfrm>
          <a:off x="12814300" y="6547485"/>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2557</xdr:rowOff>
    </xdr:from>
    <xdr:ext cx="405111" cy="259045"/>
    <xdr:sp macro="" textlink="">
      <xdr:nvSpPr>
        <xdr:cNvPr id="445" name="n_1aveValue【認定こども園・幼稚園・保育所】&#10;有形固定資産減価償却率">
          <a:extLst>
            <a:ext uri="{FF2B5EF4-FFF2-40B4-BE49-F238E27FC236}">
              <a16:creationId xmlns:a16="http://schemas.microsoft.com/office/drawing/2014/main" id="{37659268-AC0D-4E84-AD9E-F865A60E9F15}"/>
            </a:ext>
          </a:extLst>
        </xdr:cNvPr>
        <xdr:cNvSpPr txBox="1"/>
      </xdr:nvSpPr>
      <xdr:spPr>
        <a:xfrm>
          <a:off x="15266044" y="6003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160672</xdr:rowOff>
    </xdr:from>
    <xdr:ext cx="405111" cy="259045"/>
    <xdr:sp macro="" textlink="">
      <xdr:nvSpPr>
        <xdr:cNvPr id="446" name="n_2aveValue【認定こども園・幼稚園・保育所】&#10;有形固定資産減価償却率">
          <a:extLst>
            <a:ext uri="{FF2B5EF4-FFF2-40B4-BE49-F238E27FC236}">
              <a16:creationId xmlns:a16="http://schemas.microsoft.com/office/drawing/2014/main" id="{E6322B62-BDFB-4065-82D0-626E7D39D61F}"/>
            </a:ext>
          </a:extLst>
        </xdr:cNvPr>
        <xdr:cNvSpPr txBox="1"/>
      </xdr:nvSpPr>
      <xdr:spPr>
        <a:xfrm>
          <a:off x="14389744" y="5989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135907</xdr:rowOff>
    </xdr:from>
    <xdr:ext cx="405111" cy="259045"/>
    <xdr:sp macro="" textlink="">
      <xdr:nvSpPr>
        <xdr:cNvPr id="447" name="n_3aveValue【認定こども園・幼稚園・保育所】&#10;有形固定資産減価償却率">
          <a:extLst>
            <a:ext uri="{FF2B5EF4-FFF2-40B4-BE49-F238E27FC236}">
              <a16:creationId xmlns:a16="http://schemas.microsoft.com/office/drawing/2014/main" id="{C7063B89-FC05-4E38-ACFB-D16A8BA1A8FB}"/>
            </a:ext>
          </a:extLst>
        </xdr:cNvPr>
        <xdr:cNvSpPr txBox="1"/>
      </xdr:nvSpPr>
      <xdr:spPr>
        <a:xfrm>
          <a:off x="13500744" y="5965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97807</xdr:rowOff>
    </xdr:from>
    <xdr:ext cx="405111" cy="259045"/>
    <xdr:sp macro="" textlink="">
      <xdr:nvSpPr>
        <xdr:cNvPr id="448" name="n_4aveValue【認定こども園・幼稚園・保育所】&#10;有形固定資産減価償却率">
          <a:extLst>
            <a:ext uri="{FF2B5EF4-FFF2-40B4-BE49-F238E27FC236}">
              <a16:creationId xmlns:a16="http://schemas.microsoft.com/office/drawing/2014/main" id="{91018E53-D0AE-4315-897A-6E855D70BCCD}"/>
            </a:ext>
          </a:extLst>
        </xdr:cNvPr>
        <xdr:cNvSpPr txBox="1"/>
      </xdr:nvSpPr>
      <xdr:spPr>
        <a:xfrm>
          <a:off x="12611744" y="6098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38</xdr:row>
      <xdr:rowOff>11447</xdr:rowOff>
    </xdr:from>
    <xdr:ext cx="405111" cy="259045"/>
    <xdr:sp macro="" textlink="">
      <xdr:nvSpPr>
        <xdr:cNvPr id="449" name="n_1mainValue【認定こども園・幼稚園・保育所】&#10;有形固定資産減価償却率">
          <a:extLst>
            <a:ext uri="{FF2B5EF4-FFF2-40B4-BE49-F238E27FC236}">
              <a16:creationId xmlns:a16="http://schemas.microsoft.com/office/drawing/2014/main" id="{B67C019C-CC2A-4876-B6D9-FEC9F7855559}"/>
            </a:ext>
          </a:extLst>
        </xdr:cNvPr>
        <xdr:cNvSpPr txBox="1"/>
      </xdr:nvSpPr>
      <xdr:spPr>
        <a:xfrm>
          <a:off x="15266044" y="6526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112412</xdr:rowOff>
    </xdr:from>
    <xdr:ext cx="405111" cy="259045"/>
    <xdr:sp macro="" textlink="">
      <xdr:nvSpPr>
        <xdr:cNvPr id="450" name="n_2mainValue【認定こども園・幼稚園・保育所】&#10;有形固定資産減価償却率">
          <a:extLst>
            <a:ext uri="{FF2B5EF4-FFF2-40B4-BE49-F238E27FC236}">
              <a16:creationId xmlns:a16="http://schemas.microsoft.com/office/drawing/2014/main" id="{43842ED4-ADE2-40E1-80F6-B53BA0B48BC3}"/>
            </a:ext>
          </a:extLst>
        </xdr:cNvPr>
        <xdr:cNvSpPr txBox="1"/>
      </xdr:nvSpPr>
      <xdr:spPr>
        <a:xfrm>
          <a:off x="14389744" y="6456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78122</xdr:rowOff>
    </xdr:from>
    <xdr:ext cx="405111" cy="259045"/>
    <xdr:sp macro="" textlink="">
      <xdr:nvSpPr>
        <xdr:cNvPr id="451" name="n_3mainValue【認定こども園・幼稚園・保育所】&#10;有形固定資産減価償却率">
          <a:extLst>
            <a:ext uri="{FF2B5EF4-FFF2-40B4-BE49-F238E27FC236}">
              <a16:creationId xmlns:a16="http://schemas.microsoft.com/office/drawing/2014/main" id="{F2A80434-FE26-43D7-BCC8-CB4A170F8B90}"/>
            </a:ext>
          </a:extLst>
        </xdr:cNvPr>
        <xdr:cNvSpPr txBox="1"/>
      </xdr:nvSpPr>
      <xdr:spPr>
        <a:xfrm>
          <a:off x="13500744" y="6593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74312</xdr:rowOff>
    </xdr:from>
    <xdr:ext cx="405111" cy="259045"/>
    <xdr:sp macro="" textlink="">
      <xdr:nvSpPr>
        <xdr:cNvPr id="452" name="n_4mainValue【認定こども園・幼稚園・保育所】&#10;有形固定資産減価償却率">
          <a:extLst>
            <a:ext uri="{FF2B5EF4-FFF2-40B4-BE49-F238E27FC236}">
              <a16:creationId xmlns:a16="http://schemas.microsoft.com/office/drawing/2014/main" id="{541ACEBF-95AC-46A0-B783-ADE3300487A7}"/>
            </a:ext>
          </a:extLst>
        </xdr:cNvPr>
        <xdr:cNvSpPr txBox="1"/>
      </xdr:nvSpPr>
      <xdr:spPr>
        <a:xfrm>
          <a:off x="12611744" y="6589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3" name="正方形/長方形 452">
          <a:extLst>
            <a:ext uri="{FF2B5EF4-FFF2-40B4-BE49-F238E27FC236}">
              <a16:creationId xmlns:a16="http://schemas.microsoft.com/office/drawing/2014/main" id="{A90B0262-FCD0-4D9A-B4F0-9C0E177D9EF4}"/>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4" name="正方形/長方形 453">
          <a:extLst>
            <a:ext uri="{FF2B5EF4-FFF2-40B4-BE49-F238E27FC236}">
              <a16:creationId xmlns:a16="http://schemas.microsoft.com/office/drawing/2014/main" id="{B266E2E3-CF56-4BA3-B973-5C3477754DE9}"/>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5" name="正方形/長方形 454">
          <a:extLst>
            <a:ext uri="{FF2B5EF4-FFF2-40B4-BE49-F238E27FC236}">
              <a16:creationId xmlns:a16="http://schemas.microsoft.com/office/drawing/2014/main" id="{219E4849-3DF9-43F2-B9BA-7DC275A36D28}"/>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6" name="正方形/長方形 455">
          <a:extLst>
            <a:ext uri="{FF2B5EF4-FFF2-40B4-BE49-F238E27FC236}">
              <a16:creationId xmlns:a16="http://schemas.microsoft.com/office/drawing/2014/main" id="{50E01CF9-2268-4B84-A8BD-B018B8C280EA}"/>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7" name="正方形/長方形 456">
          <a:extLst>
            <a:ext uri="{FF2B5EF4-FFF2-40B4-BE49-F238E27FC236}">
              <a16:creationId xmlns:a16="http://schemas.microsoft.com/office/drawing/2014/main" id="{01BB2421-6A0B-43C7-BE1F-3CDB2D8B78B4}"/>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8" name="正方形/長方形 457">
          <a:extLst>
            <a:ext uri="{FF2B5EF4-FFF2-40B4-BE49-F238E27FC236}">
              <a16:creationId xmlns:a16="http://schemas.microsoft.com/office/drawing/2014/main" id="{8A011E24-3F13-4771-BB56-31A9FE326303}"/>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9" name="正方形/長方形 458">
          <a:extLst>
            <a:ext uri="{FF2B5EF4-FFF2-40B4-BE49-F238E27FC236}">
              <a16:creationId xmlns:a16="http://schemas.microsoft.com/office/drawing/2014/main" id="{DFFEC1C8-449B-4B34-AD80-1BFC7866B537}"/>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0" name="正方形/長方形 459">
          <a:extLst>
            <a:ext uri="{FF2B5EF4-FFF2-40B4-BE49-F238E27FC236}">
              <a16:creationId xmlns:a16="http://schemas.microsoft.com/office/drawing/2014/main" id="{EE57129B-412B-4F45-A00B-2253DC95DF94}"/>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1" name="テキスト ボックス 460">
          <a:extLst>
            <a:ext uri="{FF2B5EF4-FFF2-40B4-BE49-F238E27FC236}">
              <a16:creationId xmlns:a16="http://schemas.microsoft.com/office/drawing/2014/main" id="{0F6E6E08-7E6B-4AF0-890A-66A61C31531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2" name="直線コネクタ 461">
          <a:extLst>
            <a:ext uri="{FF2B5EF4-FFF2-40B4-BE49-F238E27FC236}">
              <a16:creationId xmlns:a16="http://schemas.microsoft.com/office/drawing/2014/main" id="{41F1BE63-2DA2-4D2D-A815-5A869B867972}"/>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63" name="直線コネクタ 462">
          <a:extLst>
            <a:ext uri="{FF2B5EF4-FFF2-40B4-BE49-F238E27FC236}">
              <a16:creationId xmlns:a16="http://schemas.microsoft.com/office/drawing/2014/main" id="{92EDA0F7-C581-48ED-8AE5-289F9602B773}"/>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64" name="テキスト ボックス 463">
          <a:extLst>
            <a:ext uri="{FF2B5EF4-FFF2-40B4-BE49-F238E27FC236}">
              <a16:creationId xmlns:a16="http://schemas.microsoft.com/office/drawing/2014/main" id="{17D7C0D6-725E-494F-92FC-1A5ECEDF8D46}"/>
            </a:ext>
          </a:extLst>
        </xdr:cNvPr>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65" name="直線コネクタ 464">
          <a:extLst>
            <a:ext uri="{FF2B5EF4-FFF2-40B4-BE49-F238E27FC236}">
              <a16:creationId xmlns:a16="http://schemas.microsoft.com/office/drawing/2014/main" id="{C0B4A17C-314D-455C-AB2B-8791A1E20E11}"/>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66" name="テキスト ボックス 465">
          <a:extLst>
            <a:ext uri="{FF2B5EF4-FFF2-40B4-BE49-F238E27FC236}">
              <a16:creationId xmlns:a16="http://schemas.microsoft.com/office/drawing/2014/main" id="{6EE91C3F-4292-4DD1-BF82-1C5163DCE92F}"/>
            </a:ext>
          </a:extLst>
        </xdr:cNvPr>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67" name="直線コネクタ 466">
          <a:extLst>
            <a:ext uri="{FF2B5EF4-FFF2-40B4-BE49-F238E27FC236}">
              <a16:creationId xmlns:a16="http://schemas.microsoft.com/office/drawing/2014/main" id="{49C74F3A-E2E0-4C87-8D89-DBF2E57AB081}"/>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68" name="テキスト ボックス 467">
          <a:extLst>
            <a:ext uri="{FF2B5EF4-FFF2-40B4-BE49-F238E27FC236}">
              <a16:creationId xmlns:a16="http://schemas.microsoft.com/office/drawing/2014/main" id="{7DE7B5D3-258D-4138-8F57-207E52F3F60D}"/>
            </a:ext>
          </a:extLst>
        </xdr:cNvPr>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69" name="直線コネクタ 468">
          <a:extLst>
            <a:ext uri="{FF2B5EF4-FFF2-40B4-BE49-F238E27FC236}">
              <a16:creationId xmlns:a16="http://schemas.microsoft.com/office/drawing/2014/main" id="{1C498F64-FEB8-409D-B439-336B004C258B}"/>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70" name="テキスト ボックス 469">
          <a:extLst>
            <a:ext uri="{FF2B5EF4-FFF2-40B4-BE49-F238E27FC236}">
              <a16:creationId xmlns:a16="http://schemas.microsoft.com/office/drawing/2014/main" id="{4430655A-BAD6-46FF-947E-F52BA0D436D5}"/>
            </a:ext>
          </a:extLst>
        </xdr:cNvPr>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71" name="直線コネクタ 470">
          <a:extLst>
            <a:ext uri="{FF2B5EF4-FFF2-40B4-BE49-F238E27FC236}">
              <a16:creationId xmlns:a16="http://schemas.microsoft.com/office/drawing/2014/main" id="{54294AD8-BAE3-4FCB-BEF6-229FCCD9AF46}"/>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72" name="テキスト ボックス 471">
          <a:extLst>
            <a:ext uri="{FF2B5EF4-FFF2-40B4-BE49-F238E27FC236}">
              <a16:creationId xmlns:a16="http://schemas.microsoft.com/office/drawing/2014/main" id="{CEAF63A9-31CD-46CA-878E-A4280BC21F7F}"/>
            </a:ext>
          </a:extLst>
        </xdr:cNvPr>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3" name="直線コネクタ 472">
          <a:extLst>
            <a:ext uri="{FF2B5EF4-FFF2-40B4-BE49-F238E27FC236}">
              <a16:creationId xmlns:a16="http://schemas.microsoft.com/office/drawing/2014/main" id="{9317573E-126E-4FBD-8D0F-021D6F928926}"/>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4" name="テキスト ボックス 473">
          <a:extLst>
            <a:ext uri="{FF2B5EF4-FFF2-40B4-BE49-F238E27FC236}">
              <a16:creationId xmlns:a16="http://schemas.microsoft.com/office/drawing/2014/main" id="{5E46CD6A-25AA-4F70-8234-38BA9D0D6A9A}"/>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5" name="【認定こども園・幼稚園・保育所】&#10;一人当たり面積グラフ枠">
          <a:extLst>
            <a:ext uri="{FF2B5EF4-FFF2-40B4-BE49-F238E27FC236}">
              <a16:creationId xmlns:a16="http://schemas.microsoft.com/office/drawing/2014/main" id="{5A9F85C3-CE22-46BC-A15F-E9C57E15283B}"/>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123444</xdr:rowOff>
    </xdr:from>
    <xdr:to>
      <xdr:col>116</xdr:col>
      <xdr:colOff>62864</xdr:colOff>
      <xdr:row>42</xdr:row>
      <xdr:rowOff>19812</xdr:rowOff>
    </xdr:to>
    <xdr:cxnSp macro="">
      <xdr:nvCxnSpPr>
        <xdr:cNvPr id="476" name="直線コネクタ 475">
          <a:extLst>
            <a:ext uri="{FF2B5EF4-FFF2-40B4-BE49-F238E27FC236}">
              <a16:creationId xmlns:a16="http://schemas.microsoft.com/office/drawing/2014/main" id="{522A5E0B-033D-449B-B752-D0A6F907F8FB}"/>
            </a:ext>
          </a:extLst>
        </xdr:cNvPr>
        <xdr:cNvCxnSpPr/>
      </xdr:nvCxnSpPr>
      <xdr:spPr>
        <a:xfrm flipV="1">
          <a:off x="22160864" y="5952744"/>
          <a:ext cx="0" cy="12679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23639</xdr:rowOff>
    </xdr:from>
    <xdr:ext cx="469744" cy="259045"/>
    <xdr:sp macro="" textlink="">
      <xdr:nvSpPr>
        <xdr:cNvPr id="477" name="【認定こども園・幼稚園・保育所】&#10;一人当たり面積最小値テキスト">
          <a:extLst>
            <a:ext uri="{FF2B5EF4-FFF2-40B4-BE49-F238E27FC236}">
              <a16:creationId xmlns:a16="http://schemas.microsoft.com/office/drawing/2014/main" id="{D3C1D913-40B5-4336-BC7C-A8B0C63C8926}"/>
            </a:ext>
          </a:extLst>
        </xdr:cNvPr>
        <xdr:cNvSpPr txBox="1"/>
      </xdr:nvSpPr>
      <xdr:spPr>
        <a:xfrm>
          <a:off x="22199600" y="7224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19812</xdr:rowOff>
    </xdr:from>
    <xdr:to>
      <xdr:col>116</xdr:col>
      <xdr:colOff>152400</xdr:colOff>
      <xdr:row>42</xdr:row>
      <xdr:rowOff>19812</xdr:rowOff>
    </xdr:to>
    <xdr:cxnSp macro="">
      <xdr:nvCxnSpPr>
        <xdr:cNvPr id="478" name="直線コネクタ 477">
          <a:extLst>
            <a:ext uri="{FF2B5EF4-FFF2-40B4-BE49-F238E27FC236}">
              <a16:creationId xmlns:a16="http://schemas.microsoft.com/office/drawing/2014/main" id="{B5E1CC70-CB04-4D65-9D65-3E341796A81B}"/>
            </a:ext>
          </a:extLst>
        </xdr:cNvPr>
        <xdr:cNvCxnSpPr/>
      </xdr:nvCxnSpPr>
      <xdr:spPr>
        <a:xfrm>
          <a:off x="22072600" y="7220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70121</xdr:rowOff>
    </xdr:from>
    <xdr:ext cx="469744" cy="259045"/>
    <xdr:sp macro="" textlink="">
      <xdr:nvSpPr>
        <xdr:cNvPr id="479" name="【認定こども園・幼稚園・保育所】&#10;一人当たり面積最大値テキスト">
          <a:extLst>
            <a:ext uri="{FF2B5EF4-FFF2-40B4-BE49-F238E27FC236}">
              <a16:creationId xmlns:a16="http://schemas.microsoft.com/office/drawing/2014/main" id="{20384755-4545-48AC-BEF7-7F21200B460D}"/>
            </a:ext>
          </a:extLst>
        </xdr:cNvPr>
        <xdr:cNvSpPr txBox="1"/>
      </xdr:nvSpPr>
      <xdr:spPr>
        <a:xfrm>
          <a:off x="22199600" y="5727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123444</xdr:rowOff>
    </xdr:from>
    <xdr:to>
      <xdr:col>116</xdr:col>
      <xdr:colOff>152400</xdr:colOff>
      <xdr:row>34</xdr:row>
      <xdr:rowOff>123444</xdr:rowOff>
    </xdr:to>
    <xdr:cxnSp macro="">
      <xdr:nvCxnSpPr>
        <xdr:cNvPr id="480" name="直線コネクタ 479">
          <a:extLst>
            <a:ext uri="{FF2B5EF4-FFF2-40B4-BE49-F238E27FC236}">
              <a16:creationId xmlns:a16="http://schemas.microsoft.com/office/drawing/2014/main" id="{DDD0EDB8-3822-4253-82D6-7798BFF4F840}"/>
            </a:ext>
          </a:extLst>
        </xdr:cNvPr>
        <xdr:cNvCxnSpPr/>
      </xdr:nvCxnSpPr>
      <xdr:spPr>
        <a:xfrm>
          <a:off x="22072600" y="59527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41165</xdr:rowOff>
    </xdr:from>
    <xdr:ext cx="469744" cy="259045"/>
    <xdr:sp macro="" textlink="">
      <xdr:nvSpPr>
        <xdr:cNvPr id="481" name="【認定こども園・幼稚園・保育所】&#10;一人当たり面積平均値テキスト">
          <a:extLst>
            <a:ext uri="{FF2B5EF4-FFF2-40B4-BE49-F238E27FC236}">
              <a16:creationId xmlns:a16="http://schemas.microsoft.com/office/drawing/2014/main" id="{C75E8538-A63E-4551-9D97-C9521491BFED}"/>
            </a:ext>
          </a:extLst>
        </xdr:cNvPr>
        <xdr:cNvSpPr txBox="1"/>
      </xdr:nvSpPr>
      <xdr:spPr>
        <a:xfrm>
          <a:off x="22199600" y="689916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62738</xdr:rowOff>
    </xdr:from>
    <xdr:to>
      <xdr:col>116</xdr:col>
      <xdr:colOff>114300</xdr:colOff>
      <xdr:row>40</xdr:row>
      <xdr:rowOff>164338</xdr:rowOff>
    </xdr:to>
    <xdr:sp macro="" textlink="">
      <xdr:nvSpPr>
        <xdr:cNvPr id="482" name="フローチャート: 判断 481">
          <a:extLst>
            <a:ext uri="{FF2B5EF4-FFF2-40B4-BE49-F238E27FC236}">
              <a16:creationId xmlns:a16="http://schemas.microsoft.com/office/drawing/2014/main" id="{80D9806A-DE38-4790-B66F-58BFBE042C77}"/>
            </a:ext>
          </a:extLst>
        </xdr:cNvPr>
        <xdr:cNvSpPr/>
      </xdr:nvSpPr>
      <xdr:spPr>
        <a:xfrm>
          <a:off x="22110700" y="6920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62738</xdr:rowOff>
    </xdr:from>
    <xdr:to>
      <xdr:col>112</xdr:col>
      <xdr:colOff>38100</xdr:colOff>
      <xdr:row>40</xdr:row>
      <xdr:rowOff>164338</xdr:rowOff>
    </xdr:to>
    <xdr:sp macro="" textlink="">
      <xdr:nvSpPr>
        <xdr:cNvPr id="483" name="フローチャート: 判断 482">
          <a:extLst>
            <a:ext uri="{FF2B5EF4-FFF2-40B4-BE49-F238E27FC236}">
              <a16:creationId xmlns:a16="http://schemas.microsoft.com/office/drawing/2014/main" id="{E3F04C96-AAA9-47C2-8DBA-74419021B073}"/>
            </a:ext>
          </a:extLst>
        </xdr:cNvPr>
        <xdr:cNvSpPr/>
      </xdr:nvSpPr>
      <xdr:spPr>
        <a:xfrm>
          <a:off x="21272500" y="6920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64262</xdr:rowOff>
    </xdr:from>
    <xdr:to>
      <xdr:col>107</xdr:col>
      <xdr:colOff>101600</xdr:colOff>
      <xdr:row>40</xdr:row>
      <xdr:rowOff>165862</xdr:rowOff>
    </xdr:to>
    <xdr:sp macro="" textlink="">
      <xdr:nvSpPr>
        <xdr:cNvPr id="484" name="フローチャート: 判断 483">
          <a:extLst>
            <a:ext uri="{FF2B5EF4-FFF2-40B4-BE49-F238E27FC236}">
              <a16:creationId xmlns:a16="http://schemas.microsoft.com/office/drawing/2014/main" id="{45EFC53F-E609-4F98-8EBF-E5D71F976DB1}"/>
            </a:ext>
          </a:extLst>
        </xdr:cNvPr>
        <xdr:cNvSpPr/>
      </xdr:nvSpPr>
      <xdr:spPr>
        <a:xfrm>
          <a:off x="20383500" y="6922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74930</xdr:rowOff>
    </xdr:from>
    <xdr:to>
      <xdr:col>102</xdr:col>
      <xdr:colOff>165100</xdr:colOff>
      <xdr:row>41</xdr:row>
      <xdr:rowOff>5080</xdr:rowOff>
    </xdr:to>
    <xdr:sp macro="" textlink="">
      <xdr:nvSpPr>
        <xdr:cNvPr id="485" name="フローチャート: 判断 484">
          <a:extLst>
            <a:ext uri="{FF2B5EF4-FFF2-40B4-BE49-F238E27FC236}">
              <a16:creationId xmlns:a16="http://schemas.microsoft.com/office/drawing/2014/main" id="{7AD6F148-0DCD-4F52-9719-F42664865873}"/>
            </a:ext>
          </a:extLst>
        </xdr:cNvPr>
        <xdr:cNvSpPr/>
      </xdr:nvSpPr>
      <xdr:spPr>
        <a:xfrm>
          <a:off x="19494500" y="6932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126746</xdr:rowOff>
    </xdr:from>
    <xdr:to>
      <xdr:col>98</xdr:col>
      <xdr:colOff>38100</xdr:colOff>
      <xdr:row>41</xdr:row>
      <xdr:rowOff>56896</xdr:rowOff>
    </xdr:to>
    <xdr:sp macro="" textlink="">
      <xdr:nvSpPr>
        <xdr:cNvPr id="486" name="フローチャート: 判断 485">
          <a:extLst>
            <a:ext uri="{FF2B5EF4-FFF2-40B4-BE49-F238E27FC236}">
              <a16:creationId xmlns:a16="http://schemas.microsoft.com/office/drawing/2014/main" id="{8CBC7AF6-4F91-4B50-8519-15B393EBB42A}"/>
            </a:ext>
          </a:extLst>
        </xdr:cNvPr>
        <xdr:cNvSpPr/>
      </xdr:nvSpPr>
      <xdr:spPr>
        <a:xfrm>
          <a:off x="18605500" y="6984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7" name="テキスト ボックス 486">
          <a:extLst>
            <a:ext uri="{FF2B5EF4-FFF2-40B4-BE49-F238E27FC236}">
              <a16:creationId xmlns:a16="http://schemas.microsoft.com/office/drawing/2014/main" id="{C1377983-2CCA-47C8-A933-1DA798C6B4CE}"/>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8" name="テキスト ボックス 487">
          <a:extLst>
            <a:ext uri="{FF2B5EF4-FFF2-40B4-BE49-F238E27FC236}">
              <a16:creationId xmlns:a16="http://schemas.microsoft.com/office/drawing/2014/main" id="{7D544303-2A19-4A06-86CB-6D0B874A228C}"/>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9" name="テキスト ボックス 488">
          <a:extLst>
            <a:ext uri="{FF2B5EF4-FFF2-40B4-BE49-F238E27FC236}">
              <a16:creationId xmlns:a16="http://schemas.microsoft.com/office/drawing/2014/main" id="{A23197CA-EBA7-4A2F-9D28-8D7330E31F39}"/>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0" name="テキスト ボックス 489">
          <a:extLst>
            <a:ext uri="{FF2B5EF4-FFF2-40B4-BE49-F238E27FC236}">
              <a16:creationId xmlns:a16="http://schemas.microsoft.com/office/drawing/2014/main" id="{2340C3D1-11E8-4F1A-8356-F56514455CE1}"/>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1" name="テキスト ボックス 490">
          <a:extLst>
            <a:ext uri="{FF2B5EF4-FFF2-40B4-BE49-F238E27FC236}">
              <a16:creationId xmlns:a16="http://schemas.microsoft.com/office/drawing/2014/main" id="{E41A476D-E120-4DAE-B8E8-0585227AB867}"/>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75692</xdr:rowOff>
    </xdr:from>
    <xdr:to>
      <xdr:col>116</xdr:col>
      <xdr:colOff>114300</xdr:colOff>
      <xdr:row>40</xdr:row>
      <xdr:rowOff>5842</xdr:rowOff>
    </xdr:to>
    <xdr:sp macro="" textlink="">
      <xdr:nvSpPr>
        <xdr:cNvPr id="492" name="楕円 491">
          <a:extLst>
            <a:ext uri="{FF2B5EF4-FFF2-40B4-BE49-F238E27FC236}">
              <a16:creationId xmlns:a16="http://schemas.microsoft.com/office/drawing/2014/main" id="{209A62CF-56DB-4886-8BCD-27DA515D1848}"/>
            </a:ext>
          </a:extLst>
        </xdr:cNvPr>
        <xdr:cNvSpPr/>
      </xdr:nvSpPr>
      <xdr:spPr>
        <a:xfrm>
          <a:off x="22110700" y="6762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98569</xdr:rowOff>
    </xdr:from>
    <xdr:ext cx="469744" cy="259045"/>
    <xdr:sp macro="" textlink="">
      <xdr:nvSpPr>
        <xdr:cNvPr id="493" name="【認定こども園・幼稚園・保育所】&#10;一人当たり面積該当値テキスト">
          <a:extLst>
            <a:ext uri="{FF2B5EF4-FFF2-40B4-BE49-F238E27FC236}">
              <a16:creationId xmlns:a16="http://schemas.microsoft.com/office/drawing/2014/main" id="{4F401E59-B73F-4CDF-9619-B62567F58CF7}"/>
            </a:ext>
          </a:extLst>
        </xdr:cNvPr>
        <xdr:cNvSpPr txBox="1"/>
      </xdr:nvSpPr>
      <xdr:spPr>
        <a:xfrm>
          <a:off x="22199600" y="66136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84836</xdr:rowOff>
    </xdr:from>
    <xdr:to>
      <xdr:col>112</xdr:col>
      <xdr:colOff>38100</xdr:colOff>
      <xdr:row>40</xdr:row>
      <xdr:rowOff>14986</xdr:rowOff>
    </xdr:to>
    <xdr:sp macro="" textlink="">
      <xdr:nvSpPr>
        <xdr:cNvPr id="494" name="楕円 493">
          <a:extLst>
            <a:ext uri="{FF2B5EF4-FFF2-40B4-BE49-F238E27FC236}">
              <a16:creationId xmlns:a16="http://schemas.microsoft.com/office/drawing/2014/main" id="{DE54C2A2-B60D-498F-8DC0-329216C53B0D}"/>
            </a:ext>
          </a:extLst>
        </xdr:cNvPr>
        <xdr:cNvSpPr/>
      </xdr:nvSpPr>
      <xdr:spPr>
        <a:xfrm>
          <a:off x="21272500" y="6771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126492</xdr:rowOff>
    </xdr:from>
    <xdr:to>
      <xdr:col>116</xdr:col>
      <xdr:colOff>63500</xdr:colOff>
      <xdr:row>39</xdr:row>
      <xdr:rowOff>135636</xdr:rowOff>
    </xdr:to>
    <xdr:cxnSp macro="">
      <xdr:nvCxnSpPr>
        <xdr:cNvPr id="495" name="直線コネクタ 494">
          <a:extLst>
            <a:ext uri="{FF2B5EF4-FFF2-40B4-BE49-F238E27FC236}">
              <a16:creationId xmlns:a16="http://schemas.microsoft.com/office/drawing/2014/main" id="{5872E72A-52CD-45BB-8F35-148D23E54E84}"/>
            </a:ext>
          </a:extLst>
        </xdr:cNvPr>
        <xdr:cNvCxnSpPr/>
      </xdr:nvCxnSpPr>
      <xdr:spPr>
        <a:xfrm flipV="1">
          <a:off x="21323300" y="6813042"/>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93980</xdr:rowOff>
    </xdr:from>
    <xdr:to>
      <xdr:col>107</xdr:col>
      <xdr:colOff>101600</xdr:colOff>
      <xdr:row>40</xdr:row>
      <xdr:rowOff>24130</xdr:rowOff>
    </xdr:to>
    <xdr:sp macro="" textlink="">
      <xdr:nvSpPr>
        <xdr:cNvPr id="496" name="楕円 495">
          <a:extLst>
            <a:ext uri="{FF2B5EF4-FFF2-40B4-BE49-F238E27FC236}">
              <a16:creationId xmlns:a16="http://schemas.microsoft.com/office/drawing/2014/main" id="{750DF3F9-9122-4B80-A999-045FF9680D7D}"/>
            </a:ext>
          </a:extLst>
        </xdr:cNvPr>
        <xdr:cNvSpPr/>
      </xdr:nvSpPr>
      <xdr:spPr>
        <a:xfrm>
          <a:off x="20383500" y="6780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135636</xdr:rowOff>
    </xdr:from>
    <xdr:to>
      <xdr:col>111</xdr:col>
      <xdr:colOff>177800</xdr:colOff>
      <xdr:row>39</xdr:row>
      <xdr:rowOff>144780</xdr:rowOff>
    </xdr:to>
    <xdr:cxnSp macro="">
      <xdr:nvCxnSpPr>
        <xdr:cNvPr id="497" name="直線コネクタ 496">
          <a:extLst>
            <a:ext uri="{FF2B5EF4-FFF2-40B4-BE49-F238E27FC236}">
              <a16:creationId xmlns:a16="http://schemas.microsoft.com/office/drawing/2014/main" id="{B59AF275-9074-43D3-B7D6-AC8F1B30541D}"/>
            </a:ext>
          </a:extLst>
        </xdr:cNvPr>
        <xdr:cNvCxnSpPr/>
      </xdr:nvCxnSpPr>
      <xdr:spPr>
        <a:xfrm flipV="1">
          <a:off x="20434300" y="682218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102362</xdr:rowOff>
    </xdr:from>
    <xdr:to>
      <xdr:col>102</xdr:col>
      <xdr:colOff>165100</xdr:colOff>
      <xdr:row>40</xdr:row>
      <xdr:rowOff>32512</xdr:rowOff>
    </xdr:to>
    <xdr:sp macro="" textlink="">
      <xdr:nvSpPr>
        <xdr:cNvPr id="498" name="楕円 497">
          <a:extLst>
            <a:ext uri="{FF2B5EF4-FFF2-40B4-BE49-F238E27FC236}">
              <a16:creationId xmlns:a16="http://schemas.microsoft.com/office/drawing/2014/main" id="{7C259709-AFD9-446D-AF93-8B9938BCFC19}"/>
            </a:ext>
          </a:extLst>
        </xdr:cNvPr>
        <xdr:cNvSpPr/>
      </xdr:nvSpPr>
      <xdr:spPr>
        <a:xfrm>
          <a:off x="19494500" y="6788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144780</xdr:rowOff>
    </xdr:from>
    <xdr:to>
      <xdr:col>107</xdr:col>
      <xdr:colOff>50800</xdr:colOff>
      <xdr:row>39</xdr:row>
      <xdr:rowOff>153162</xdr:rowOff>
    </xdr:to>
    <xdr:cxnSp macro="">
      <xdr:nvCxnSpPr>
        <xdr:cNvPr id="499" name="直線コネクタ 498">
          <a:extLst>
            <a:ext uri="{FF2B5EF4-FFF2-40B4-BE49-F238E27FC236}">
              <a16:creationId xmlns:a16="http://schemas.microsoft.com/office/drawing/2014/main" id="{56DB4534-A4C2-485B-93A9-649B95956869}"/>
            </a:ext>
          </a:extLst>
        </xdr:cNvPr>
        <xdr:cNvCxnSpPr/>
      </xdr:nvCxnSpPr>
      <xdr:spPr>
        <a:xfrm flipV="1">
          <a:off x="19545300" y="6831330"/>
          <a:ext cx="889000" cy="8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109982</xdr:rowOff>
    </xdr:from>
    <xdr:to>
      <xdr:col>98</xdr:col>
      <xdr:colOff>38100</xdr:colOff>
      <xdr:row>40</xdr:row>
      <xdr:rowOff>40132</xdr:rowOff>
    </xdr:to>
    <xdr:sp macro="" textlink="">
      <xdr:nvSpPr>
        <xdr:cNvPr id="500" name="楕円 499">
          <a:extLst>
            <a:ext uri="{FF2B5EF4-FFF2-40B4-BE49-F238E27FC236}">
              <a16:creationId xmlns:a16="http://schemas.microsoft.com/office/drawing/2014/main" id="{DEC02998-2CE0-4414-B24E-3B7A792D1BFA}"/>
            </a:ext>
          </a:extLst>
        </xdr:cNvPr>
        <xdr:cNvSpPr/>
      </xdr:nvSpPr>
      <xdr:spPr>
        <a:xfrm>
          <a:off x="18605500" y="6796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153162</xdr:rowOff>
    </xdr:from>
    <xdr:to>
      <xdr:col>102</xdr:col>
      <xdr:colOff>114300</xdr:colOff>
      <xdr:row>39</xdr:row>
      <xdr:rowOff>160782</xdr:rowOff>
    </xdr:to>
    <xdr:cxnSp macro="">
      <xdr:nvCxnSpPr>
        <xdr:cNvPr id="501" name="直線コネクタ 500">
          <a:extLst>
            <a:ext uri="{FF2B5EF4-FFF2-40B4-BE49-F238E27FC236}">
              <a16:creationId xmlns:a16="http://schemas.microsoft.com/office/drawing/2014/main" id="{24FFDD98-1351-4C58-AA0D-375BAB4284AA}"/>
            </a:ext>
          </a:extLst>
        </xdr:cNvPr>
        <xdr:cNvCxnSpPr/>
      </xdr:nvCxnSpPr>
      <xdr:spPr>
        <a:xfrm flipV="1">
          <a:off x="18656300" y="6839712"/>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40</xdr:row>
      <xdr:rowOff>155465</xdr:rowOff>
    </xdr:from>
    <xdr:ext cx="469744" cy="259045"/>
    <xdr:sp macro="" textlink="">
      <xdr:nvSpPr>
        <xdr:cNvPr id="502" name="n_1aveValue【認定こども園・幼稚園・保育所】&#10;一人当たり面積">
          <a:extLst>
            <a:ext uri="{FF2B5EF4-FFF2-40B4-BE49-F238E27FC236}">
              <a16:creationId xmlns:a16="http://schemas.microsoft.com/office/drawing/2014/main" id="{E4ACFB70-7F05-429E-984F-D0548A19EF22}"/>
            </a:ext>
          </a:extLst>
        </xdr:cNvPr>
        <xdr:cNvSpPr txBox="1"/>
      </xdr:nvSpPr>
      <xdr:spPr>
        <a:xfrm>
          <a:off x="21075727" y="7013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156989</xdr:rowOff>
    </xdr:from>
    <xdr:ext cx="469744" cy="259045"/>
    <xdr:sp macro="" textlink="">
      <xdr:nvSpPr>
        <xdr:cNvPr id="503" name="n_2aveValue【認定こども園・幼稚園・保育所】&#10;一人当たり面積">
          <a:extLst>
            <a:ext uri="{FF2B5EF4-FFF2-40B4-BE49-F238E27FC236}">
              <a16:creationId xmlns:a16="http://schemas.microsoft.com/office/drawing/2014/main" id="{F0139908-A0D1-4E68-9137-BCB51F3E4693}"/>
            </a:ext>
          </a:extLst>
        </xdr:cNvPr>
        <xdr:cNvSpPr txBox="1"/>
      </xdr:nvSpPr>
      <xdr:spPr>
        <a:xfrm>
          <a:off x="20199427" y="70149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167657</xdr:rowOff>
    </xdr:from>
    <xdr:ext cx="469744" cy="259045"/>
    <xdr:sp macro="" textlink="">
      <xdr:nvSpPr>
        <xdr:cNvPr id="504" name="n_3aveValue【認定こども園・幼稚園・保育所】&#10;一人当たり面積">
          <a:extLst>
            <a:ext uri="{FF2B5EF4-FFF2-40B4-BE49-F238E27FC236}">
              <a16:creationId xmlns:a16="http://schemas.microsoft.com/office/drawing/2014/main" id="{57A404D3-0008-4487-ACDD-70391730032B}"/>
            </a:ext>
          </a:extLst>
        </xdr:cNvPr>
        <xdr:cNvSpPr txBox="1"/>
      </xdr:nvSpPr>
      <xdr:spPr>
        <a:xfrm>
          <a:off x="19310427" y="7025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41</xdr:row>
      <xdr:rowOff>48023</xdr:rowOff>
    </xdr:from>
    <xdr:ext cx="469744" cy="259045"/>
    <xdr:sp macro="" textlink="">
      <xdr:nvSpPr>
        <xdr:cNvPr id="505" name="n_4aveValue【認定こども園・幼稚園・保育所】&#10;一人当たり面積">
          <a:extLst>
            <a:ext uri="{FF2B5EF4-FFF2-40B4-BE49-F238E27FC236}">
              <a16:creationId xmlns:a16="http://schemas.microsoft.com/office/drawing/2014/main" id="{0174F065-AEA3-45A2-9D41-44CE9E43F046}"/>
            </a:ext>
          </a:extLst>
        </xdr:cNvPr>
        <xdr:cNvSpPr txBox="1"/>
      </xdr:nvSpPr>
      <xdr:spPr>
        <a:xfrm>
          <a:off x="18421427" y="70774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38</xdr:row>
      <xdr:rowOff>31513</xdr:rowOff>
    </xdr:from>
    <xdr:ext cx="469744" cy="259045"/>
    <xdr:sp macro="" textlink="">
      <xdr:nvSpPr>
        <xdr:cNvPr id="506" name="n_1mainValue【認定こども園・幼稚園・保育所】&#10;一人当たり面積">
          <a:extLst>
            <a:ext uri="{FF2B5EF4-FFF2-40B4-BE49-F238E27FC236}">
              <a16:creationId xmlns:a16="http://schemas.microsoft.com/office/drawing/2014/main" id="{B74BE1E4-43D7-4170-92A8-53D44795B33C}"/>
            </a:ext>
          </a:extLst>
        </xdr:cNvPr>
        <xdr:cNvSpPr txBox="1"/>
      </xdr:nvSpPr>
      <xdr:spPr>
        <a:xfrm>
          <a:off x="21075727" y="6546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40657</xdr:rowOff>
    </xdr:from>
    <xdr:ext cx="469744" cy="259045"/>
    <xdr:sp macro="" textlink="">
      <xdr:nvSpPr>
        <xdr:cNvPr id="507" name="n_2mainValue【認定こども園・幼稚園・保育所】&#10;一人当たり面積">
          <a:extLst>
            <a:ext uri="{FF2B5EF4-FFF2-40B4-BE49-F238E27FC236}">
              <a16:creationId xmlns:a16="http://schemas.microsoft.com/office/drawing/2014/main" id="{6CA68CF5-BD8B-4AB4-8541-92AEE8F1D448}"/>
            </a:ext>
          </a:extLst>
        </xdr:cNvPr>
        <xdr:cNvSpPr txBox="1"/>
      </xdr:nvSpPr>
      <xdr:spPr>
        <a:xfrm>
          <a:off x="20199427" y="6555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49039</xdr:rowOff>
    </xdr:from>
    <xdr:ext cx="469744" cy="259045"/>
    <xdr:sp macro="" textlink="">
      <xdr:nvSpPr>
        <xdr:cNvPr id="508" name="n_3mainValue【認定こども園・幼稚園・保育所】&#10;一人当たり面積">
          <a:extLst>
            <a:ext uri="{FF2B5EF4-FFF2-40B4-BE49-F238E27FC236}">
              <a16:creationId xmlns:a16="http://schemas.microsoft.com/office/drawing/2014/main" id="{9FF30CF3-3CA7-41F7-9324-52E5A0F14CEE}"/>
            </a:ext>
          </a:extLst>
        </xdr:cNvPr>
        <xdr:cNvSpPr txBox="1"/>
      </xdr:nvSpPr>
      <xdr:spPr>
        <a:xfrm>
          <a:off x="19310427" y="6564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56659</xdr:rowOff>
    </xdr:from>
    <xdr:ext cx="469744" cy="259045"/>
    <xdr:sp macro="" textlink="">
      <xdr:nvSpPr>
        <xdr:cNvPr id="509" name="n_4mainValue【認定こども園・幼稚園・保育所】&#10;一人当たり面積">
          <a:extLst>
            <a:ext uri="{FF2B5EF4-FFF2-40B4-BE49-F238E27FC236}">
              <a16:creationId xmlns:a16="http://schemas.microsoft.com/office/drawing/2014/main" id="{5E512BF6-8BDE-4FB7-BAF0-0C69986DF2AF}"/>
            </a:ext>
          </a:extLst>
        </xdr:cNvPr>
        <xdr:cNvSpPr txBox="1"/>
      </xdr:nvSpPr>
      <xdr:spPr>
        <a:xfrm>
          <a:off x="18421427" y="6571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0" name="正方形/長方形 509">
          <a:extLst>
            <a:ext uri="{FF2B5EF4-FFF2-40B4-BE49-F238E27FC236}">
              <a16:creationId xmlns:a16="http://schemas.microsoft.com/office/drawing/2014/main" id="{0BAE40A0-5344-497C-A5E2-5BFFC9AAC242}"/>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1" name="正方形/長方形 510">
          <a:extLst>
            <a:ext uri="{FF2B5EF4-FFF2-40B4-BE49-F238E27FC236}">
              <a16:creationId xmlns:a16="http://schemas.microsoft.com/office/drawing/2014/main" id="{35DA43FC-AD58-4DFD-AC69-DFBE815235CC}"/>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2" name="正方形/長方形 511">
          <a:extLst>
            <a:ext uri="{FF2B5EF4-FFF2-40B4-BE49-F238E27FC236}">
              <a16:creationId xmlns:a16="http://schemas.microsoft.com/office/drawing/2014/main" id="{96ABBA0B-DBD4-4F17-825E-61EE44EED35C}"/>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3" name="正方形/長方形 512">
          <a:extLst>
            <a:ext uri="{FF2B5EF4-FFF2-40B4-BE49-F238E27FC236}">
              <a16:creationId xmlns:a16="http://schemas.microsoft.com/office/drawing/2014/main" id="{6E3291CD-5B1E-4ED4-BC3A-6241D6BF209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4" name="正方形/長方形 513">
          <a:extLst>
            <a:ext uri="{FF2B5EF4-FFF2-40B4-BE49-F238E27FC236}">
              <a16:creationId xmlns:a16="http://schemas.microsoft.com/office/drawing/2014/main" id="{752197D7-760C-4BDA-AF3B-EA9459E7148A}"/>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5" name="正方形/長方形 514">
          <a:extLst>
            <a:ext uri="{FF2B5EF4-FFF2-40B4-BE49-F238E27FC236}">
              <a16:creationId xmlns:a16="http://schemas.microsoft.com/office/drawing/2014/main" id="{9977F361-1401-4DFA-A7CB-092C4E215F9C}"/>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6" name="正方形/長方形 515">
          <a:extLst>
            <a:ext uri="{FF2B5EF4-FFF2-40B4-BE49-F238E27FC236}">
              <a16:creationId xmlns:a16="http://schemas.microsoft.com/office/drawing/2014/main" id="{CFB22D95-5C4F-4CAE-9322-C042BD15D61A}"/>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7" name="正方形/長方形 516">
          <a:extLst>
            <a:ext uri="{FF2B5EF4-FFF2-40B4-BE49-F238E27FC236}">
              <a16:creationId xmlns:a16="http://schemas.microsoft.com/office/drawing/2014/main" id="{985639AE-BCA9-4D94-A211-06ED228E26D2}"/>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8" name="テキスト ボックス 517">
          <a:extLst>
            <a:ext uri="{FF2B5EF4-FFF2-40B4-BE49-F238E27FC236}">
              <a16:creationId xmlns:a16="http://schemas.microsoft.com/office/drawing/2014/main" id="{30AF1DE3-2ED8-408C-8869-29ED6B35D918}"/>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9" name="直線コネクタ 518">
          <a:extLst>
            <a:ext uri="{FF2B5EF4-FFF2-40B4-BE49-F238E27FC236}">
              <a16:creationId xmlns:a16="http://schemas.microsoft.com/office/drawing/2014/main" id="{8E9FC192-3C8F-4CC6-825A-147B05B4E612}"/>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0" name="テキスト ボックス 519">
          <a:extLst>
            <a:ext uri="{FF2B5EF4-FFF2-40B4-BE49-F238E27FC236}">
              <a16:creationId xmlns:a16="http://schemas.microsoft.com/office/drawing/2014/main" id="{7CC01133-E1F6-4571-824D-FEF79FF0DA01}"/>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21" name="直線コネクタ 520">
          <a:extLst>
            <a:ext uri="{FF2B5EF4-FFF2-40B4-BE49-F238E27FC236}">
              <a16:creationId xmlns:a16="http://schemas.microsoft.com/office/drawing/2014/main" id="{5EA89294-1D1F-45D5-B385-9F4E2074BEF1}"/>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22" name="テキスト ボックス 521">
          <a:extLst>
            <a:ext uri="{FF2B5EF4-FFF2-40B4-BE49-F238E27FC236}">
              <a16:creationId xmlns:a16="http://schemas.microsoft.com/office/drawing/2014/main" id="{CFFEEE91-A415-416E-B13D-CC71179DCFB2}"/>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23" name="直線コネクタ 522">
          <a:extLst>
            <a:ext uri="{FF2B5EF4-FFF2-40B4-BE49-F238E27FC236}">
              <a16:creationId xmlns:a16="http://schemas.microsoft.com/office/drawing/2014/main" id="{85D85859-E373-46FB-B2F5-E039E272CEB0}"/>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24" name="テキスト ボックス 523">
          <a:extLst>
            <a:ext uri="{FF2B5EF4-FFF2-40B4-BE49-F238E27FC236}">
              <a16:creationId xmlns:a16="http://schemas.microsoft.com/office/drawing/2014/main" id="{53DBA380-6F3D-415D-8566-4FEAB5D498CE}"/>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5" name="直線コネクタ 524">
          <a:extLst>
            <a:ext uri="{FF2B5EF4-FFF2-40B4-BE49-F238E27FC236}">
              <a16:creationId xmlns:a16="http://schemas.microsoft.com/office/drawing/2014/main" id="{8D210E1F-707E-4CA0-AD4E-BA7587EB9783}"/>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6" name="テキスト ボックス 525">
          <a:extLst>
            <a:ext uri="{FF2B5EF4-FFF2-40B4-BE49-F238E27FC236}">
              <a16:creationId xmlns:a16="http://schemas.microsoft.com/office/drawing/2014/main" id="{41D288C2-E706-4879-91F2-D266612BDD07}"/>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27" name="直線コネクタ 526">
          <a:extLst>
            <a:ext uri="{FF2B5EF4-FFF2-40B4-BE49-F238E27FC236}">
              <a16:creationId xmlns:a16="http://schemas.microsoft.com/office/drawing/2014/main" id="{3764B93A-E66A-4458-B9E9-828D76D0B4AE}"/>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28" name="テキスト ボックス 527">
          <a:extLst>
            <a:ext uri="{FF2B5EF4-FFF2-40B4-BE49-F238E27FC236}">
              <a16:creationId xmlns:a16="http://schemas.microsoft.com/office/drawing/2014/main" id="{78B3E66C-46A9-45DB-9FC3-9761209255DC}"/>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29" name="直線コネクタ 528">
          <a:extLst>
            <a:ext uri="{FF2B5EF4-FFF2-40B4-BE49-F238E27FC236}">
              <a16:creationId xmlns:a16="http://schemas.microsoft.com/office/drawing/2014/main" id="{07676A78-6558-4B2E-A66A-D6DF1CE16206}"/>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30" name="テキスト ボックス 529">
          <a:extLst>
            <a:ext uri="{FF2B5EF4-FFF2-40B4-BE49-F238E27FC236}">
              <a16:creationId xmlns:a16="http://schemas.microsoft.com/office/drawing/2014/main" id="{8CCE831F-6DE9-4E9F-AAC7-76C82A978E27}"/>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1" name="直線コネクタ 530">
          <a:extLst>
            <a:ext uri="{FF2B5EF4-FFF2-40B4-BE49-F238E27FC236}">
              <a16:creationId xmlns:a16="http://schemas.microsoft.com/office/drawing/2014/main" id="{A3A2C044-143B-43C0-9594-BE933EC59968}"/>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32" name="テキスト ボックス 531">
          <a:extLst>
            <a:ext uri="{FF2B5EF4-FFF2-40B4-BE49-F238E27FC236}">
              <a16:creationId xmlns:a16="http://schemas.microsoft.com/office/drawing/2014/main" id="{16BC981D-F44A-49E2-AFBA-9BA81DA67753}"/>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3" name="【学校施設】&#10;有形固定資産減価償却率グラフ枠">
          <a:extLst>
            <a:ext uri="{FF2B5EF4-FFF2-40B4-BE49-F238E27FC236}">
              <a16:creationId xmlns:a16="http://schemas.microsoft.com/office/drawing/2014/main" id="{4237F90D-3B6A-481D-AAEE-95F0A99A2CDF}"/>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34290</xdr:rowOff>
    </xdr:from>
    <xdr:to>
      <xdr:col>85</xdr:col>
      <xdr:colOff>126364</xdr:colOff>
      <xdr:row>63</xdr:row>
      <xdr:rowOff>95250</xdr:rowOff>
    </xdr:to>
    <xdr:cxnSp macro="">
      <xdr:nvCxnSpPr>
        <xdr:cNvPr id="534" name="直線コネクタ 533">
          <a:extLst>
            <a:ext uri="{FF2B5EF4-FFF2-40B4-BE49-F238E27FC236}">
              <a16:creationId xmlns:a16="http://schemas.microsoft.com/office/drawing/2014/main" id="{42C5FB9A-8075-4335-ADC3-A83C6580BB94}"/>
            </a:ext>
          </a:extLst>
        </xdr:cNvPr>
        <xdr:cNvCxnSpPr/>
      </xdr:nvCxnSpPr>
      <xdr:spPr>
        <a:xfrm flipV="1">
          <a:off x="16318864" y="9464040"/>
          <a:ext cx="0" cy="1432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99077</xdr:rowOff>
    </xdr:from>
    <xdr:ext cx="405111" cy="259045"/>
    <xdr:sp macro="" textlink="">
      <xdr:nvSpPr>
        <xdr:cNvPr id="535" name="【学校施設】&#10;有形固定資産減価償却率最小値テキスト">
          <a:extLst>
            <a:ext uri="{FF2B5EF4-FFF2-40B4-BE49-F238E27FC236}">
              <a16:creationId xmlns:a16="http://schemas.microsoft.com/office/drawing/2014/main" id="{9D9DE224-49D2-43EC-9889-0102A50C47CC}"/>
            </a:ext>
          </a:extLst>
        </xdr:cNvPr>
        <xdr:cNvSpPr txBox="1"/>
      </xdr:nvSpPr>
      <xdr:spPr>
        <a:xfrm>
          <a:off x="16357600" y="10900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95250</xdr:rowOff>
    </xdr:from>
    <xdr:to>
      <xdr:col>86</xdr:col>
      <xdr:colOff>25400</xdr:colOff>
      <xdr:row>63</xdr:row>
      <xdr:rowOff>95250</xdr:rowOff>
    </xdr:to>
    <xdr:cxnSp macro="">
      <xdr:nvCxnSpPr>
        <xdr:cNvPr id="536" name="直線コネクタ 535">
          <a:extLst>
            <a:ext uri="{FF2B5EF4-FFF2-40B4-BE49-F238E27FC236}">
              <a16:creationId xmlns:a16="http://schemas.microsoft.com/office/drawing/2014/main" id="{1EC0D021-84D3-4C28-9D3B-57229203B2A4}"/>
            </a:ext>
          </a:extLst>
        </xdr:cNvPr>
        <xdr:cNvCxnSpPr/>
      </xdr:nvCxnSpPr>
      <xdr:spPr>
        <a:xfrm>
          <a:off x="16230600" y="10896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152417</xdr:rowOff>
    </xdr:from>
    <xdr:ext cx="405111" cy="259045"/>
    <xdr:sp macro="" textlink="">
      <xdr:nvSpPr>
        <xdr:cNvPr id="537" name="【学校施設】&#10;有形固定資産減価償却率最大値テキスト">
          <a:extLst>
            <a:ext uri="{FF2B5EF4-FFF2-40B4-BE49-F238E27FC236}">
              <a16:creationId xmlns:a16="http://schemas.microsoft.com/office/drawing/2014/main" id="{E348A8C1-BBF8-4A56-A586-A8BBA1336DC2}"/>
            </a:ext>
          </a:extLst>
        </xdr:cNvPr>
        <xdr:cNvSpPr txBox="1"/>
      </xdr:nvSpPr>
      <xdr:spPr>
        <a:xfrm>
          <a:off x="16357600" y="9239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34290</xdr:rowOff>
    </xdr:from>
    <xdr:to>
      <xdr:col>86</xdr:col>
      <xdr:colOff>25400</xdr:colOff>
      <xdr:row>55</xdr:row>
      <xdr:rowOff>34290</xdr:rowOff>
    </xdr:to>
    <xdr:cxnSp macro="">
      <xdr:nvCxnSpPr>
        <xdr:cNvPr id="538" name="直線コネクタ 537">
          <a:extLst>
            <a:ext uri="{FF2B5EF4-FFF2-40B4-BE49-F238E27FC236}">
              <a16:creationId xmlns:a16="http://schemas.microsoft.com/office/drawing/2014/main" id="{711CFB85-4E90-439E-B4D4-BC0156CC4739}"/>
            </a:ext>
          </a:extLst>
        </xdr:cNvPr>
        <xdr:cNvCxnSpPr/>
      </xdr:nvCxnSpPr>
      <xdr:spPr>
        <a:xfrm>
          <a:off x="16230600" y="9464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34942</xdr:rowOff>
    </xdr:from>
    <xdr:ext cx="405111" cy="259045"/>
    <xdr:sp macro="" textlink="">
      <xdr:nvSpPr>
        <xdr:cNvPr id="539" name="【学校施設】&#10;有形固定資産減価償却率平均値テキスト">
          <a:extLst>
            <a:ext uri="{FF2B5EF4-FFF2-40B4-BE49-F238E27FC236}">
              <a16:creationId xmlns:a16="http://schemas.microsoft.com/office/drawing/2014/main" id="{3D5FEC32-E4C3-48B9-A61F-A5BFF88F653B}"/>
            </a:ext>
          </a:extLst>
        </xdr:cNvPr>
        <xdr:cNvSpPr txBox="1"/>
      </xdr:nvSpPr>
      <xdr:spPr>
        <a:xfrm>
          <a:off x="16357600" y="101504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12065</xdr:rowOff>
    </xdr:from>
    <xdr:to>
      <xdr:col>85</xdr:col>
      <xdr:colOff>177800</xdr:colOff>
      <xdr:row>60</xdr:row>
      <xdr:rowOff>113665</xdr:rowOff>
    </xdr:to>
    <xdr:sp macro="" textlink="">
      <xdr:nvSpPr>
        <xdr:cNvPr id="540" name="フローチャート: 判断 539">
          <a:extLst>
            <a:ext uri="{FF2B5EF4-FFF2-40B4-BE49-F238E27FC236}">
              <a16:creationId xmlns:a16="http://schemas.microsoft.com/office/drawing/2014/main" id="{FA4B9DD8-95DC-47C4-8D6A-1E2BA1FD207D}"/>
            </a:ext>
          </a:extLst>
        </xdr:cNvPr>
        <xdr:cNvSpPr/>
      </xdr:nvSpPr>
      <xdr:spPr>
        <a:xfrm>
          <a:off x="16268700" y="10299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4445</xdr:rowOff>
    </xdr:from>
    <xdr:to>
      <xdr:col>81</xdr:col>
      <xdr:colOff>101600</xdr:colOff>
      <xdr:row>60</xdr:row>
      <xdr:rowOff>106045</xdr:rowOff>
    </xdr:to>
    <xdr:sp macro="" textlink="">
      <xdr:nvSpPr>
        <xdr:cNvPr id="541" name="フローチャート: 判断 540">
          <a:extLst>
            <a:ext uri="{FF2B5EF4-FFF2-40B4-BE49-F238E27FC236}">
              <a16:creationId xmlns:a16="http://schemas.microsoft.com/office/drawing/2014/main" id="{211C17C6-5086-473D-B5B8-F67BF62A0901}"/>
            </a:ext>
          </a:extLst>
        </xdr:cNvPr>
        <xdr:cNvSpPr/>
      </xdr:nvSpPr>
      <xdr:spPr>
        <a:xfrm>
          <a:off x="15430500" y="1029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170180</xdr:rowOff>
    </xdr:from>
    <xdr:to>
      <xdr:col>76</xdr:col>
      <xdr:colOff>165100</xdr:colOff>
      <xdr:row>60</xdr:row>
      <xdr:rowOff>100330</xdr:rowOff>
    </xdr:to>
    <xdr:sp macro="" textlink="">
      <xdr:nvSpPr>
        <xdr:cNvPr id="542" name="フローチャート: 判断 541">
          <a:extLst>
            <a:ext uri="{FF2B5EF4-FFF2-40B4-BE49-F238E27FC236}">
              <a16:creationId xmlns:a16="http://schemas.microsoft.com/office/drawing/2014/main" id="{32F19CC1-8A8C-4E1E-82DA-2A5122503238}"/>
            </a:ext>
          </a:extLst>
        </xdr:cNvPr>
        <xdr:cNvSpPr/>
      </xdr:nvSpPr>
      <xdr:spPr>
        <a:xfrm>
          <a:off x="14541500" y="1028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132080</xdr:rowOff>
    </xdr:from>
    <xdr:to>
      <xdr:col>72</xdr:col>
      <xdr:colOff>38100</xdr:colOff>
      <xdr:row>60</xdr:row>
      <xdr:rowOff>62230</xdr:rowOff>
    </xdr:to>
    <xdr:sp macro="" textlink="">
      <xdr:nvSpPr>
        <xdr:cNvPr id="543" name="フローチャート: 判断 542">
          <a:extLst>
            <a:ext uri="{FF2B5EF4-FFF2-40B4-BE49-F238E27FC236}">
              <a16:creationId xmlns:a16="http://schemas.microsoft.com/office/drawing/2014/main" id="{12910E81-1BBD-4CCA-8FA2-AED8F50B2ADA}"/>
            </a:ext>
          </a:extLst>
        </xdr:cNvPr>
        <xdr:cNvSpPr/>
      </xdr:nvSpPr>
      <xdr:spPr>
        <a:xfrm>
          <a:off x="13652500" y="1024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33020</xdr:rowOff>
    </xdr:from>
    <xdr:to>
      <xdr:col>67</xdr:col>
      <xdr:colOff>101600</xdr:colOff>
      <xdr:row>60</xdr:row>
      <xdr:rowOff>134620</xdr:rowOff>
    </xdr:to>
    <xdr:sp macro="" textlink="">
      <xdr:nvSpPr>
        <xdr:cNvPr id="544" name="フローチャート: 判断 543">
          <a:extLst>
            <a:ext uri="{FF2B5EF4-FFF2-40B4-BE49-F238E27FC236}">
              <a16:creationId xmlns:a16="http://schemas.microsoft.com/office/drawing/2014/main" id="{A29F9C8F-4091-4694-AE50-0D6CE3A60689}"/>
            </a:ext>
          </a:extLst>
        </xdr:cNvPr>
        <xdr:cNvSpPr/>
      </xdr:nvSpPr>
      <xdr:spPr>
        <a:xfrm>
          <a:off x="12763500" y="1032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5" name="テキスト ボックス 544">
          <a:extLst>
            <a:ext uri="{FF2B5EF4-FFF2-40B4-BE49-F238E27FC236}">
              <a16:creationId xmlns:a16="http://schemas.microsoft.com/office/drawing/2014/main" id="{339FDAC8-A82B-4D60-B4F8-A88B540C83D3}"/>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6" name="テキスト ボックス 545">
          <a:extLst>
            <a:ext uri="{FF2B5EF4-FFF2-40B4-BE49-F238E27FC236}">
              <a16:creationId xmlns:a16="http://schemas.microsoft.com/office/drawing/2014/main" id="{AA45002B-3D02-48AA-9914-EDBB1434E346}"/>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7" name="テキスト ボックス 546">
          <a:extLst>
            <a:ext uri="{FF2B5EF4-FFF2-40B4-BE49-F238E27FC236}">
              <a16:creationId xmlns:a16="http://schemas.microsoft.com/office/drawing/2014/main" id="{467DA488-73EE-4768-B738-5BF4C8C592F3}"/>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8" name="テキスト ボックス 547">
          <a:extLst>
            <a:ext uri="{FF2B5EF4-FFF2-40B4-BE49-F238E27FC236}">
              <a16:creationId xmlns:a16="http://schemas.microsoft.com/office/drawing/2014/main" id="{DD4C6099-764B-4CC1-8FD7-BB3B1530EE19}"/>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9" name="テキスト ボックス 548">
          <a:extLst>
            <a:ext uri="{FF2B5EF4-FFF2-40B4-BE49-F238E27FC236}">
              <a16:creationId xmlns:a16="http://schemas.microsoft.com/office/drawing/2014/main" id="{B8C2E212-3767-40E9-9EBE-D26C2BDB02D6}"/>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156845</xdr:rowOff>
    </xdr:from>
    <xdr:to>
      <xdr:col>85</xdr:col>
      <xdr:colOff>177800</xdr:colOff>
      <xdr:row>61</xdr:row>
      <xdr:rowOff>86995</xdr:rowOff>
    </xdr:to>
    <xdr:sp macro="" textlink="">
      <xdr:nvSpPr>
        <xdr:cNvPr id="550" name="楕円 549">
          <a:extLst>
            <a:ext uri="{FF2B5EF4-FFF2-40B4-BE49-F238E27FC236}">
              <a16:creationId xmlns:a16="http://schemas.microsoft.com/office/drawing/2014/main" id="{5C343224-23FF-4580-9EBD-8E494FF1CABE}"/>
            </a:ext>
          </a:extLst>
        </xdr:cNvPr>
        <xdr:cNvSpPr/>
      </xdr:nvSpPr>
      <xdr:spPr>
        <a:xfrm>
          <a:off x="16268700" y="10443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135272</xdr:rowOff>
    </xdr:from>
    <xdr:ext cx="405111" cy="259045"/>
    <xdr:sp macro="" textlink="">
      <xdr:nvSpPr>
        <xdr:cNvPr id="551" name="【学校施設】&#10;有形固定資産減価償却率該当値テキスト">
          <a:extLst>
            <a:ext uri="{FF2B5EF4-FFF2-40B4-BE49-F238E27FC236}">
              <a16:creationId xmlns:a16="http://schemas.microsoft.com/office/drawing/2014/main" id="{8F5E1A15-8EA2-4A11-95BF-37A6A86980D5}"/>
            </a:ext>
          </a:extLst>
        </xdr:cNvPr>
        <xdr:cNvSpPr txBox="1"/>
      </xdr:nvSpPr>
      <xdr:spPr>
        <a:xfrm>
          <a:off x="16357600" y="10422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120650</xdr:rowOff>
    </xdr:from>
    <xdr:to>
      <xdr:col>81</xdr:col>
      <xdr:colOff>101600</xdr:colOff>
      <xdr:row>61</xdr:row>
      <xdr:rowOff>50800</xdr:rowOff>
    </xdr:to>
    <xdr:sp macro="" textlink="">
      <xdr:nvSpPr>
        <xdr:cNvPr id="552" name="楕円 551">
          <a:extLst>
            <a:ext uri="{FF2B5EF4-FFF2-40B4-BE49-F238E27FC236}">
              <a16:creationId xmlns:a16="http://schemas.microsoft.com/office/drawing/2014/main" id="{C8C433A6-B786-4721-B92E-5DE6E66FC530}"/>
            </a:ext>
          </a:extLst>
        </xdr:cNvPr>
        <xdr:cNvSpPr/>
      </xdr:nvSpPr>
      <xdr:spPr>
        <a:xfrm>
          <a:off x="15430500" y="10407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0</xdr:rowOff>
    </xdr:from>
    <xdr:to>
      <xdr:col>85</xdr:col>
      <xdr:colOff>127000</xdr:colOff>
      <xdr:row>61</xdr:row>
      <xdr:rowOff>36195</xdr:rowOff>
    </xdr:to>
    <xdr:cxnSp macro="">
      <xdr:nvCxnSpPr>
        <xdr:cNvPr id="553" name="直線コネクタ 552">
          <a:extLst>
            <a:ext uri="{FF2B5EF4-FFF2-40B4-BE49-F238E27FC236}">
              <a16:creationId xmlns:a16="http://schemas.microsoft.com/office/drawing/2014/main" id="{FC540531-3D41-4097-AE39-A622945B0BDF}"/>
            </a:ext>
          </a:extLst>
        </xdr:cNvPr>
        <xdr:cNvCxnSpPr/>
      </xdr:nvCxnSpPr>
      <xdr:spPr>
        <a:xfrm>
          <a:off x="15481300" y="10458450"/>
          <a:ext cx="8382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48260</xdr:rowOff>
    </xdr:from>
    <xdr:to>
      <xdr:col>76</xdr:col>
      <xdr:colOff>165100</xdr:colOff>
      <xdr:row>60</xdr:row>
      <xdr:rowOff>149860</xdr:rowOff>
    </xdr:to>
    <xdr:sp macro="" textlink="">
      <xdr:nvSpPr>
        <xdr:cNvPr id="554" name="楕円 553">
          <a:extLst>
            <a:ext uri="{FF2B5EF4-FFF2-40B4-BE49-F238E27FC236}">
              <a16:creationId xmlns:a16="http://schemas.microsoft.com/office/drawing/2014/main" id="{7F05E3D9-7574-43F3-9D27-F146534348B9}"/>
            </a:ext>
          </a:extLst>
        </xdr:cNvPr>
        <xdr:cNvSpPr/>
      </xdr:nvSpPr>
      <xdr:spPr>
        <a:xfrm>
          <a:off x="14541500" y="10335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99060</xdr:rowOff>
    </xdr:from>
    <xdr:to>
      <xdr:col>81</xdr:col>
      <xdr:colOff>50800</xdr:colOff>
      <xdr:row>61</xdr:row>
      <xdr:rowOff>0</xdr:rowOff>
    </xdr:to>
    <xdr:cxnSp macro="">
      <xdr:nvCxnSpPr>
        <xdr:cNvPr id="555" name="直線コネクタ 554">
          <a:extLst>
            <a:ext uri="{FF2B5EF4-FFF2-40B4-BE49-F238E27FC236}">
              <a16:creationId xmlns:a16="http://schemas.microsoft.com/office/drawing/2014/main" id="{82D94435-8D94-4B14-A6D6-9E4ED8C4A1D6}"/>
            </a:ext>
          </a:extLst>
        </xdr:cNvPr>
        <xdr:cNvCxnSpPr/>
      </xdr:nvCxnSpPr>
      <xdr:spPr>
        <a:xfrm>
          <a:off x="14592300" y="10386060"/>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50165</xdr:rowOff>
    </xdr:from>
    <xdr:to>
      <xdr:col>72</xdr:col>
      <xdr:colOff>38100</xdr:colOff>
      <xdr:row>60</xdr:row>
      <xdr:rowOff>151765</xdr:rowOff>
    </xdr:to>
    <xdr:sp macro="" textlink="">
      <xdr:nvSpPr>
        <xdr:cNvPr id="556" name="楕円 555">
          <a:extLst>
            <a:ext uri="{FF2B5EF4-FFF2-40B4-BE49-F238E27FC236}">
              <a16:creationId xmlns:a16="http://schemas.microsoft.com/office/drawing/2014/main" id="{1C8A0320-D0CB-446D-A506-6A3CFECF4CC0}"/>
            </a:ext>
          </a:extLst>
        </xdr:cNvPr>
        <xdr:cNvSpPr/>
      </xdr:nvSpPr>
      <xdr:spPr>
        <a:xfrm>
          <a:off x="13652500" y="10337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99060</xdr:rowOff>
    </xdr:from>
    <xdr:to>
      <xdr:col>76</xdr:col>
      <xdr:colOff>114300</xdr:colOff>
      <xdr:row>60</xdr:row>
      <xdr:rowOff>100965</xdr:rowOff>
    </xdr:to>
    <xdr:cxnSp macro="">
      <xdr:nvCxnSpPr>
        <xdr:cNvPr id="557" name="直線コネクタ 556">
          <a:extLst>
            <a:ext uri="{FF2B5EF4-FFF2-40B4-BE49-F238E27FC236}">
              <a16:creationId xmlns:a16="http://schemas.microsoft.com/office/drawing/2014/main" id="{4F1C1E7F-1227-469A-952F-17BE5DCC984C}"/>
            </a:ext>
          </a:extLst>
        </xdr:cNvPr>
        <xdr:cNvCxnSpPr/>
      </xdr:nvCxnSpPr>
      <xdr:spPr>
        <a:xfrm flipV="1">
          <a:off x="13703300" y="10386060"/>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36830</xdr:rowOff>
    </xdr:from>
    <xdr:to>
      <xdr:col>67</xdr:col>
      <xdr:colOff>101600</xdr:colOff>
      <xdr:row>60</xdr:row>
      <xdr:rowOff>138430</xdr:rowOff>
    </xdr:to>
    <xdr:sp macro="" textlink="">
      <xdr:nvSpPr>
        <xdr:cNvPr id="558" name="楕円 557">
          <a:extLst>
            <a:ext uri="{FF2B5EF4-FFF2-40B4-BE49-F238E27FC236}">
              <a16:creationId xmlns:a16="http://schemas.microsoft.com/office/drawing/2014/main" id="{5348C435-2B5F-4DC1-8F09-D54C19734210}"/>
            </a:ext>
          </a:extLst>
        </xdr:cNvPr>
        <xdr:cNvSpPr/>
      </xdr:nvSpPr>
      <xdr:spPr>
        <a:xfrm>
          <a:off x="12763500" y="10323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87630</xdr:rowOff>
    </xdr:from>
    <xdr:to>
      <xdr:col>71</xdr:col>
      <xdr:colOff>177800</xdr:colOff>
      <xdr:row>60</xdr:row>
      <xdr:rowOff>100965</xdr:rowOff>
    </xdr:to>
    <xdr:cxnSp macro="">
      <xdr:nvCxnSpPr>
        <xdr:cNvPr id="559" name="直線コネクタ 558">
          <a:extLst>
            <a:ext uri="{FF2B5EF4-FFF2-40B4-BE49-F238E27FC236}">
              <a16:creationId xmlns:a16="http://schemas.microsoft.com/office/drawing/2014/main" id="{D0298D36-5892-49FD-9089-AFD18B3B39A4}"/>
            </a:ext>
          </a:extLst>
        </xdr:cNvPr>
        <xdr:cNvCxnSpPr/>
      </xdr:nvCxnSpPr>
      <xdr:spPr>
        <a:xfrm>
          <a:off x="12814300" y="10374630"/>
          <a:ext cx="8890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122572</xdr:rowOff>
    </xdr:from>
    <xdr:ext cx="405111" cy="259045"/>
    <xdr:sp macro="" textlink="">
      <xdr:nvSpPr>
        <xdr:cNvPr id="560" name="n_1aveValue【学校施設】&#10;有形固定資産減価償却率">
          <a:extLst>
            <a:ext uri="{FF2B5EF4-FFF2-40B4-BE49-F238E27FC236}">
              <a16:creationId xmlns:a16="http://schemas.microsoft.com/office/drawing/2014/main" id="{91A72BFD-B03A-4CEA-8C17-6FB7E283BF3E}"/>
            </a:ext>
          </a:extLst>
        </xdr:cNvPr>
        <xdr:cNvSpPr txBox="1"/>
      </xdr:nvSpPr>
      <xdr:spPr>
        <a:xfrm>
          <a:off x="15266044" y="10066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116857</xdr:rowOff>
    </xdr:from>
    <xdr:ext cx="405111" cy="259045"/>
    <xdr:sp macro="" textlink="">
      <xdr:nvSpPr>
        <xdr:cNvPr id="561" name="n_2aveValue【学校施設】&#10;有形固定資産減価償却率">
          <a:extLst>
            <a:ext uri="{FF2B5EF4-FFF2-40B4-BE49-F238E27FC236}">
              <a16:creationId xmlns:a16="http://schemas.microsoft.com/office/drawing/2014/main" id="{DD7B6AF7-F6E0-4D4F-AFAA-5D5DC091B024}"/>
            </a:ext>
          </a:extLst>
        </xdr:cNvPr>
        <xdr:cNvSpPr txBox="1"/>
      </xdr:nvSpPr>
      <xdr:spPr>
        <a:xfrm>
          <a:off x="14389744" y="10060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78757</xdr:rowOff>
    </xdr:from>
    <xdr:ext cx="405111" cy="259045"/>
    <xdr:sp macro="" textlink="">
      <xdr:nvSpPr>
        <xdr:cNvPr id="562" name="n_3aveValue【学校施設】&#10;有形固定資産減価償却率">
          <a:extLst>
            <a:ext uri="{FF2B5EF4-FFF2-40B4-BE49-F238E27FC236}">
              <a16:creationId xmlns:a16="http://schemas.microsoft.com/office/drawing/2014/main" id="{BE6E1D85-BCBD-4698-B317-1D4FBA1CB284}"/>
            </a:ext>
          </a:extLst>
        </xdr:cNvPr>
        <xdr:cNvSpPr txBox="1"/>
      </xdr:nvSpPr>
      <xdr:spPr>
        <a:xfrm>
          <a:off x="13500744" y="10022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151147</xdr:rowOff>
    </xdr:from>
    <xdr:ext cx="405111" cy="259045"/>
    <xdr:sp macro="" textlink="">
      <xdr:nvSpPr>
        <xdr:cNvPr id="563" name="n_4aveValue【学校施設】&#10;有形固定資産減価償却率">
          <a:extLst>
            <a:ext uri="{FF2B5EF4-FFF2-40B4-BE49-F238E27FC236}">
              <a16:creationId xmlns:a16="http://schemas.microsoft.com/office/drawing/2014/main" id="{D93FA445-6062-4B5B-B4F7-AE5105073334}"/>
            </a:ext>
          </a:extLst>
        </xdr:cNvPr>
        <xdr:cNvSpPr txBox="1"/>
      </xdr:nvSpPr>
      <xdr:spPr>
        <a:xfrm>
          <a:off x="12611744" y="10095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41927</xdr:rowOff>
    </xdr:from>
    <xdr:ext cx="405111" cy="259045"/>
    <xdr:sp macro="" textlink="">
      <xdr:nvSpPr>
        <xdr:cNvPr id="564" name="n_1mainValue【学校施設】&#10;有形固定資産減価償却率">
          <a:extLst>
            <a:ext uri="{FF2B5EF4-FFF2-40B4-BE49-F238E27FC236}">
              <a16:creationId xmlns:a16="http://schemas.microsoft.com/office/drawing/2014/main" id="{F967F6DE-B34D-498B-82FF-93FCA8E68ABC}"/>
            </a:ext>
          </a:extLst>
        </xdr:cNvPr>
        <xdr:cNvSpPr txBox="1"/>
      </xdr:nvSpPr>
      <xdr:spPr>
        <a:xfrm>
          <a:off x="15266044" y="10500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140987</xdr:rowOff>
    </xdr:from>
    <xdr:ext cx="405111" cy="259045"/>
    <xdr:sp macro="" textlink="">
      <xdr:nvSpPr>
        <xdr:cNvPr id="565" name="n_2mainValue【学校施設】&#10;有形固定資産減価償却率">
          <a:extLst>
            <a:ext uri="{FF2B5EF4-FFF2-40B4-BE49-F238E27FC236}">
              <a16:creationId xmlns:a16="http://schemas.microsoft.com/office/drawing/2014/main" id="{E5268999-2994-46FD-944E-FC3DBF73B14B}"/>
            </a:ext>
          </a:extLst>
        </xdr:cNvPr>
        <xdr:cNvSpPr txBox="1"/>
      </xdr:nvSpPr>
      <xdr:spPr>
        <a:xfrm>
          <a:off x="14389744" y="10427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142892</xdr:rowOff>
    </xdr:from>
    <xdr:ext cx="405111" cy="259045"/>
    <xdr:sp macro="" textlink="">
      <xdr:nvSpPr>
        <xdr:cNvPr id="566" name="n_3mainValue【学校施設】&#10;有形固定資産減価償却率">
          <a:extLst>
            <a:ext uri="{FF2B5EF4-FFF2-40B4-BE49-F238E27FC236}">
              <a16:creationId xmlns:a16="http://schemas.microsoft.com/office/drawing/2014/main" id="{24915E3C-989B-46F0-B1B3-4B7182B5694C}"/>
            </a:ext>
          </a:extLst>
        </xdr:cNvPr>
        <xdr:cNvSpPr txBox="1"/>
      </xdr:nvSpPr>
      <xdr:spPr>
        <a:xfrm>
          <a:off x="13500744" y="10429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129557</xdr:rowOff>
    </xdr:from>
    <xdr:ext cx="405111" cy="259045"/>
    <xdr:sp macro="" textlink="">
      <xdr:nvSpPr>
        <xdr:cNvPr id="567" name="n_4mainValue【学校施設】&#10;有形固定資産減価償却率">
          <a:extLst>
            <a:ext uri="{FF2B5EF4-FFF2-40B4-BE49-F238E27FC236}">
              <a16:creationId xmlns:a16="http://schemas.microsoft.com/office/drawing/2014/main" id="{C94B5325-40C3-4283-ADE5-FA655041005D}"/>
            </a:ext>
          </a:extLst>
        </xdr:cNvPr>
        <xdr:cNvSpPr txBox="1"/>
      </xdr:nvSpPr>
      <xdr:spPr>
        <a:xfrm>
          <a:off x="12611744" y="10416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8" name="正方形/長方形 567">
          <a:extLst>
            <a:ext uri="{FF2B5EF4-FFF2-40B4-BE49-F238E27FC236}">
              <a16:creationId xmlns:a16="http://schemas.microsoft.com/office/drawing/2014/main" id="{F5D3A0DF-121C-4F28-A47D-F3DDC8C67303}"/>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9" name="正方形/長方形 568">
          <a:extLst>
            <a:ext uri="{FF2B5EF4-FFF2-40B4-BE49-F238E27FC236}">
              <a16:creationId xmlns:a16="http://schemas.microsoft.com/office/drawing/2014/main" id="{AC1BCC10-B20E-4484-B76D-594832D22C4D}"/>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0" name="正方形/長方形 569">
          <a:extLst>
            <a:ext uri="{FF2B5EF4-FFF2-40B4-BE49-F238E27FC236}">
              <a16:creationId xmlns:a16="http://schemas.microsoft.com/office/drawing/2014/main" id="{4AE9ABC1-5EB2-4631-A5F8-53B0F22E88DE}"/>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1" name="正方形/長方形 570">
          <a:extLst>
            <a:ext uri="{FF2B5EF4-FFF2-40B4-BE49-F238E27FC236}">
              <a16:creationId xmlns:a16="http://schemas.microsoft.com/office/drawing/2014/main" id="{8F2401F3-0361-4060-BD30-A807D5277C53}"/>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2" name="正方形/長方形 571">
          <a:extLst>
            <a:ext uri="{FF2B5EF4-FFF2-40B4-BE49-F238E27FC236}">
              <a16:creationId xmlns:a16="http://schemas.microsoft.com/office/drawing/2014/main" id="{BDF9D94B-E44C-4026-8A16-D69570E6D2C4}"/>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3" name="正方形/長方形 572">
          <a:extLst>
            <a:ext uri="{FF2B5EF4-FFF2-40B4-BE49-F238E27FC236}">
              <a16:creationId xmlns:a16="http://schemas.microsoft.com/office/drawing/2014/main" id="{221CF9BB-77D0-4098-9B95-5EE4F4028DD3}"/>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4" name="正方形/長方形 573">
          <a:extLst>
            <a:ext uri="{FF2B5EF4-FFF2-40B4-BE49-F238E27FC236}">
              <a16:creationId xmlns:a16="http://schemas.microsoft.com/office/drawing/2014/main" id="{05D23B0F-CE50-43F3-9B3A-90E70157B434}"/>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5" name="正方形/長方形 574">
          <a:extLst>
            <a:ext uri="{FF2B5EF4-FFF2-40B4-BE49-F238E27FC236}">
              <a16:creationId xmlns:a16="http://schemas.microsoft.com/office/drawing/2014/main" id="{754E0E60-2DEB-4142-90A6-6A474D5DC55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6" name="テキスト ボックス 575">
          <a:extLst>
            <a:ext uri="{FF2B5EF4-FFF2-40B4-BE49-F238E27FC236}">
              <a16:creationId xmlns:a16="http://schemas.microsoft.com/office/drawing/2014/main" id="{853C197B-59DD-42DD-BB18-8EEBB98B15B6}"/>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7" name="直線コネクタ 576">
          <a:extLst>
            <a:ext uri="{FF2B5EF4-FFF2-40B4-BE49-F238E27FC236}">
              <a16:creationId xmlns:a16="http://schemas.microsoft.com/office/drawing/2014/main" id="{F4209A74-50C9-4E04-BC7A-C4AED4A0A901}"/>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78" name="直線コネクタ 577">
          <a:extLst>
            <a:ext uri="{FF2B5EF4-FFF2-40B4-BE49-F238E27FC236}">
              <a16:creationId xmlns:a16="http://schemas.microsoft.com/office/drawing/2014/main" id="{CAFF7189-B52B-4566-B636-455964C1EE6C}"/>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79" name="テキスト ボックス 578">
          <a:extLst>
            <a:ext uri="{FF2B5EF4-FFF2-40B4-BE49-F238E27FC236}">
              <a16:creationId xmlns:a16="http://schemas.microsoft.com/office/drawing/2014/main" id="{873ABC82-6920-4F38-92D8-916807ECE13D}"/>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80" name="直線コネクタ 579">
          <a:extLst>
            <a:ext uri="{FF2B5EF4-FFF2-40B4-BE49-F238E27FC236}">
              <a16:creationId xmlns:a16="http://schemas.microsoft.com/office/drawing/2014/main" id="{09E695F0-3C4A-411E-A1D8-208168F9B685}"/>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81" name="テキスト ボックス 580">
          <a:extLst>
            <a:ext uri="{FF2B5EF4-FFF2-40B4-BE49-F238E27FC236}">
              <a16:creationId xmlns:a16="http://schemas.microsoft.com/office/drawing/2014/main" id="{B2778DD1-35C8-4746-BCEC-6CF3535E9160}"/>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82" name="直線コネクタ 581">
          <a:extLst>
            <a:ext uri="{FF2B5EF4-FFF2-40B4-BE49-F238E27FC236}">
              <a16:creationId xmlns:a16="http://schemas.microsoft.com/office/drawing/2014/main" id="{FECBC7E6-062A-47AE-901A-BA7E3C68912F}"/>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59</xdr:row>
      <xdr:rowOff>29227</xdr:rowOff>
    </xdr:from>
    <xdr:ext cx="531299" cy="259045"/>
    <xdr:sp macro="" textlink="">
      <xdr:nvSpPr>
        <xdr:cNvPr id="583" name="テキスト ボックス 582">
          <a:extLst>
            <a:ext uri="{FF2B5EF4-FFF2-40B4-BE49-F238E27FC236}">
              <a16:creationId xmlns:a16="http://schemas.microsoft.com/office/drawing/2014/main" id="{DC0FB6E3-55F4-4B11-A873-A7C3F8F5CA59}"/>
            </a:ext>
          </a:extLst>
        </xdr:cNvPr>
        <xdr:cNvSpPr txBox="1"/>
      </xdr:nvSpPr>
      <xdr:spPr>
        <a:xfrm>
          <a:off x="17756701" y="1014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84" name="直線コネクタ 583">
          <a:extLst>
            <a:ext uri="{FF2B5EF4-FFF2-40B4-BE49-F238E27FC236}">
              <a16:creationId xmlns:a16="http://schemas.microsoft.com/office/drawing/2014/main" id="{B840D6F4-8159-49DB-85E5-973F31484308}"/>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162577</xdr:rowOff>
    </xdr:from>
    <xdr:ext cx="531299" cy="259045"/>
    <xdr:sp macro="" textlink="">
      <xdr:nvSpPr>
        <xdr:cNvPr id="585" name="テキスト ボックス 584">
          <a:extLst>
            <a:ext uri="{FF2B5EF4-FFF2-40B4-BE49-F238E27FC236}">
              <a16:creationId xmlns:a16="http://schemas.microsoft.com/office/drawing/2014/main" id="{CFA48A97-2E06-4603-B1B2-DFC15D6DDB21}"/>
            </a:ext>
          </a:extLst>
        </xdr:cNvPr>
        <xdr:cNvSpPr txBox="1"/>
      </xdr:nvSpPr>
      <xdr:spPr>
        <a:xfrm>
          <a:off x="17756701" y="976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86" name="直線コネクタ 585">
          <a:extLst>
            <a:ext uri="{FF2B5EF4-FFF2-40B4-BE49-F238E27FC236}">
              <a16:creationId xmlns:a16="http://schemas.microsoft.com/office/drawing/2014/main" id="{96E892A0-47C5-4E18-B2FF-2E9F577B55FF}"/>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124477</xdr:rowOff>
    </xdr:from>
    <xdr:ext cx="531299" cy="259045"/>
    <xdr:sp macro="" textlink="">
      <xdr:nvSpPr>
        <xdr:cNvPr id="587" name="テキスト ボックス 586">
          <a:extLst>
            <a:ext uri="{FF2B5EF4-FFF2-40B4-BE49-F238E27FC236}">
              <a16:creationId xmlns:a16="http://schemas.microsoft.com/office/drawing/2014/main" id="{96BF457D-166C-44DA-A3C6-82CC7BFD2E8D}"/>
            </a:ext>
          </a:extLst>
        </xdr:cNvPr>
        <xdr:cNvSpPr txBox="1"/>
      </xdr:nvSpPr>
      <xdr:spPr>
        <a:xfrm>
          <a:off x="17756701" y="938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8" name="直線コネクタ 587">
          <a:extLst>
            <a:ext uri="{FF2B5EF4-FFF2-40B4-BE49-F238E27FC236}">
              <a16:creationId xmlns:a16="http://schemas.microsoft.com/office/drawing/2014/main" id="{CE90A0DB-7854-4C06-87CF-EE3C6FEC310E}"/>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89" name="テキスト ボックス 588">
          <a:extLst>
            <a:ext uri="{FF2B5EF4-FFF2-40B4-BE49-F238E27FC236}">
              <a16:creationId xmlns:a16="http://schemas.microsoft.com/office/drawing/2014/main" id="{1DC61A77-C7E6-4286-A351-EC8E9CD265B0}"/>
            </a:ext>
          </a:extLst>
        </xdr:cNvPr>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0" name="【学校施設】&#10;一人当たり面積グラフ枠">
          <a:extLst>
            <a:ext uri="{FF2B5EF4-FFF2-40B4-BE49-F238E27FC236}">
              <a16:creationId xmlns:a16="http://schemas.microsoft.com/office/drawing/2014/main" id="{E19EF25C-F97F-4576-856B-D6739F750875}"/>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161087</xdr:rowOff>
    </xdr:from>
    <xdr:to>
      <xdr:col>116</xdr:col>
      <xdr:colOff>62864</xdr:colOff>
      <xdr:row>63</xdr:row>
      <xdr:rowOff>129387</xdr:rowOff>
    </xdr:to>
    <xdr:cxnSp macro="">
      <xdr:nvCxnSpPr>
        <xdr:cNvPr id="591" name="直線コネクタ 590">
          <a:extLst>
            <a:ext uri="{FF2B5EF4-FFF2-40B4-BE49-F238E27FC236}">
              <a16:creationId xmlns:a16="http://schemas.microsoft.com/office/drawing/2014/main" id="{5A6D0EFC-7354-4A18-AD43-4B9EEA6A9361}"/>
            </a:ext>
          </a:extLst>
        </xdr:cNvPr>
        <xdr:cNvCxnSpPr/>
      </xdr:nvCxnSpPr>
      <xdr:spPr>
        <a:xfrm flipV="1">
          <a:off x="22160864" y="9590837"/>
          <a:ext cx="0" cy="1339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133214</xdr:rowOff>
    </xdr:from>
    <xdr:ext cx="469744" cy="259045"/>
    <xdr:sp macro="" textlink="">
      <xdr:nvSpPr>
        <xdr:cNvPr id="592" name="【学校施設】&#10;一人当たり面積最小値テキスト">
          <a:extLst>
            <a:ext uri="{FF2B5EF4-FFF2-40B4-BE49-F238E27FC236}">
              <a16:creationId xmlns:a16="http://schemas.microsoft.com/office/drawing/2014/main" id="{5E0A3EC5-C013-4D47-970C-FB8D0BBE33B3}"/>
            </a:ext>
          </a:extLst>
        </xdr:cNvPr>
        <xdr:cNvSpPr txBox="1"/>
      </xdr:nvSpPr>
      <xdr:spPr>
        <a:xfrm>
          <a:off x="22199600" y="10934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129387</xdr:rowOff>
    </xdr:from>
    <xdr:to>
      <xdr:col>116</xdr:col>
      <xdr:colOff>152400</xdr:colOff>
      <xdr:row>63</xdr:row>
      <xdr:rowOff>129387</xdr:rowOff>
    </xdr:to>
    <xdr:cxnSp macro="">
      <xdr:nvCxnSpPr>
        <xdr:cNvPr id="593" name="直線コネクタ 592">
          <a:extLst>
            <a:ext uri="{FF2B5EF4-FFF2-40B4-BE49-F238E27FC236}">
              <a16:creationId xmlns:a16="http://schemas.microsoft.com/office/drawing/2014/main" id="{BAA002F4-B2B4-4093-B782-FAA24EACDBED}"/>
            </a:ext>
          </a:extLst>
        </xdr:cNvPr>
        <xdr:cNvCxnSpPr/>
      </xdr:nvCxnSpPr>
      <xdr:spPr>
        <a:xfrm>
          <a:off x="22072600" y="109307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107764</xdr:rowOff>
    </xdr:from>
    <xdr:ext cx="534377" cy="259045"/>
    <xdr:sp macro="" textlink="">
      <xdr:nvSpPr>
        <xdr:cNvPr id="594" name="【学校施設】&#10;一人当たり面積最大値テキスト">
          <a:extLst>
            <a:ext uri="{FF2B5EF4-FFF2-40B4-BE49-F238E27FC236}">
              <a16:creationId xmlns:a16="http://schemas.microsoft.com/office/drawing/2014/main" id="{C05149D6-E918-483E-BC0E-A81ABF18D182}"/>
            </a:ext>
          </a:extLst>
        </xdr:cNvPr>
        <xdr:cNvSpPr txBox="1"/>
      </xdr:nvSpPr>
      <xdr:spPr>
        <a:xfrm>
          <a:off x="22199600" y="9366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161087</xdr:rowOff>
    </xdr:from>
    <xdr:to>
      <xdr:col>116</xdr:col>
      <xdr:colOff>152400</xdr:colOff>
      <xdr:row>55</xdr:row>
      <xdr:rowOff>161087</xdr:rowOff>
    </xdr:to>
    <xdr:cxnSp macro="">
      <xdr:nvCxnSpPr>
        <xdr:cNvPr id="595" name="直線コネクタ 594">
          <a:extLst>
            <a:ext uri="{FF2B5EF4-FFF2-40B4-BE49-F238E27FC236}">
              <a16:creationId xmlns:a16="http://schemas.microsoft.com/office/drawing/2014/main" id="{88730B8A-DA95-4ED8-9ADB-0C9E3FF97B13}"/>
            </a:ext>
          </a:extLst>
        </xdr:cNvPr>
        <xdr:cNvCxnSpPr/>
      </xdr:nvCxnSpPr>
      <xdr:spPr>
        <a:xfrm>
          <a:off x="22072600" y="95908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71417</xdr:rowOff>
    </xdr:from>
    <xdr:ext cx="469744" cy="259045"/>
    <xdr:sp macro="" textlink="">
      <xdr:nvSpPr>
        <xdr:cNvPr id="596" name="【学校施設】&#10;一人当たり面積平均値テキスト">
          <a:extLst>
            <a:ext uri="{FF2B5EF4-FFF2-40B4-BE49-F238E27FC236}">
              <a16:creationId xmlns:a16="http://schemas.microsoft.com/office/drawing/2014/main" id="{5D0C42DD-1F1F-48CC-87F4-6347E746F133}"/>
            </a:ext>
          </a:extLst>
        </xdr:cNvPr>
        <xdr:cNvSpPr txBox="1"/>
      </xdr:nvSpPr>
      <xdr:spPr>
        <a:xfrm>
          <a:off x="22199600" y="107013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92990</xdr:rowOff>
    </xdr:from>
    <xdr:to>
      <xdr:col>116</xdr:col>
      <xdr:colOff>114300</xdr:colOff>
      <xdr:row>63</xdr:row>
      <xdr:rowOff>23140</xdr:rowOff>
    </xdr:to>
    <xdr:sp macro="" textlink="">
      <xdr:nvSpPr>
        <xdr:cNvPr id="597" name="フローチャート: 判断 596">
          <a:extLst>
            <a:ext uri="{FF2B5EF4-FFF2-40B4-BE49-F238E27FC236}">
              <a16:creationId xmlns:a16="http://schemas.microsoft.com/office/drawing/2014/main" id="{98018B85-D9FD-4AD7-B63E-DBBCCF286DAE}"/>
            </a:ext>
          </a:extLst>
        </xdr:cNvPr>
        <xdr:cNvSpPr/>
      </xdr:nvSpPr>
      <xdr:spPr>
        <a:xfrm>
          <a:off x="22110700" y="10722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104953</xdr:rowOff>
    </xdr:from>
    <xdr:to>
      <xdr:col>112</xdr:col>
      <xdr:colOff>38100</xdr:colOff>
      <xdr:row>63</xdr:row>
      <xdr:rowOff>35103</xdr:rowOff>
    </xdr:to>
    <xdr:sp macro="" textlink="">
      <xdr:nvSpPr>
        <xdr:cNvPr id="598" name="フローチャート: 判断 597">
          <a:extLst>
            <a:ext uri="{FF2B5EF4-FFF2-40B4-BE49-F238E27FC236}">
              <a16:creationId xmlns:a16="http://schemas.microsoft.com/office/drawing/2014/main" id="{7063887B-BE98-4AAA-94DE-B46CA12B3073}"/>
            </a:ext>
          </a:extLst>
        </xdr:cNvPr>
        <xdr:cNvSpPr/>
      </xdr:nvSpPr>
      <xdr:spPr>
        <a:xfrm>
          <a:off x="21272500" y="10734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113487</xdr:rowOff>
    </xdr:from>
    <xdr:to>
      <xdr:col>107</xdr:col>
      <xdr:colOff>101600</xdr:colOff>
      <xdr:row>63</xdr:row>
      <xdr:rowOff>43637</xdr:rowOff>
    </xdr:to>
    <xdr:sp macro="" textlink="">
      <xdr:nvSpPr>
        <xdr:cNvPr id="599" name="フローチャート: 判断 598">
          <a:extLst>
            <a:ext uri="{FF2B5EF4-FFF2-40B4-BE49-F238E27FC236}">
              <a16:creationId xmlns:a16="http://schemas.microsoft.com/office/drawing/2014/main" id="{92AF3D10-30FD-444B-8FE1-D2681D3CA093}"/>
            </a:ext>
          </a:extLst>
        </xdr:cNvPr>
        <xdr:cNvSpPr/>
      </xdr:nvSpPr>
      <xdr:spPr>
        <a:xfrm>
          <a:off x="20383500" y="10743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119431</xdr:rowOff>
    </xdr:from>
    <xdr:to>
      <xdr:col>102</xdr:col>
      <xdr:colOff>165100</xdr:colOff>
      <xdr:row>63</xdr:row>
      <xdr:rowOff>49581</xdr:rowOff>
    </xdr:to>
    <xdr:sp macro="" textlink="">
      <xdr:nvSpPr>
        <xdr:cNvPr id="600" name="フローチャート: 判断 599">
          <a:extLst>
            <a:ext uri="{FF2B5EF4-FFF2-40B4-BE49-F238E27FC236}">
              <a16:creationId xmlns:a16="http://schemas.microsoft.com/office/drawing/2014/main" id="{4038F734-6267-48A3-87D1-E95EE57B4A0E}"/>
            </a:ext>
          </a:extLst>
        </xdr:cNvPr>
        <xdr:cNvSpPr/>
      </xdr:nvSpPr>
      <xdr:spPr>
        <a:xfrm>
          <a:off x="19494500" y="10749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148768</xdr:rowOff>
    </xdr:from>
    <xdr:to>
      <xdr:col>98</xdr:col>
      <xdr:colOff>38100</xdr:colOff>
      <xdr:row>63</xdr:row>
      <xdr:rowOff>78918</xdr:rowOff>
    </xdr:to>
    <xdr:sp macro="" textlink="">
      <xdr:nvSpPr>
        <xdr:cNvPr id="601" name="フローチャート: 判断 600">
          <a:extLst>
            <a:ext uri="{FF2B5EF4-FFF2-40B4-BE49-F238E27FC236}">
              <a16:creationId xmlns:a16="http://schemas.microsoft.com/office/drawing/2014/main" id="{08863E4C-01E4-41B4-B361-9D2C5E73E83B}"/>
            </a:ext>
          </a:extLst>
        </xdr:cNvPr>
        <xdr:cNvSpPr/>
      </xdr:nvSpPr>
      <xdr:spPr>
        <a:xfrm>
          <a:off x="18605500" y="10778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2" name="テキスト ボックス 601">
          <a:extLst>
            <a:ext uri="{FF2B5EF4-FFF2-40B4-BE49-F238E27FC236}">
              <a16:creationId xmlns:a16="http://schemas.microsoft.com/office/drawing/2014/main" id="{F93A4C3E-4D63-4AF2-B17E-10EE7CC36E99}"/>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3" name="テキスト ボックス 602">
          <a:extLst>
            <a:ext uri="{FF2B5EF4-FFF2-40B4-BE49-F238E27FC236}">
              <a16:creationId xmlns:a16="http://schemas.microsoft.com/office/drawing/2014/main" id="{767E7912-9CC6-4C78-BE31-81DA9F283615}"/>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4" name="テキスト ボックス 603">
          <a:extLst>
            <a:ext uri="{FF2B5EF4-FFF2-40B4-BE49-F238E27FC236}">
              <a16:creationId xmlns:a16="http://schemas.microsoft.com/office/drawing/2014/main" id="{E806A10A-A734-4DD5-9FB8-958274595FAC}"/>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5" name="テキスト ボックス 604">
          <a:extLst>
            <a:ext uri="{FF2B5EF4-FFF2-40B4-BE49-F238E27FC236}">
              <a16:creationId xmlns:a16="http://schemas.microsoft.com/office/drawing/2014/main" id="{AD862E33-085B-4810-8FB7-35E4886ED448}"/>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6" name="テキスト ボックス 605">
          <a:extLst>
            <a:ext uri="{FF2B5EF4-FFF2-40B4-BE49-F238E27FC236}">
              <a16:creationId xmlns:a16="http://schemas.microsoft.com/office/drawing/2014/main" id="{107AFCA9-16D6-479C-98A1-A01C87BA5E3E}"/>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91694</xdr:rowOff>
    </xdr:from>
    <xdr:to>
      <xdr:col>116</xdr:col>
      <xdr:colOff>114300</xdr:colOff>
      <xdr:row>63</xdr:row>
      <xdr:rowOff>21844</xdr:rowOff>
    </xdr:to>
    <xdr:sp macro="" textlink="">
      <xdr:nvSpPr>
        <xdr:cNvPr id="607" name="楕円 606">
          <a:extLst>
            <a:ext uri="{FF2B5EF4-FFF2-40B4-BE49-F238E27FC236}">
              <a16:creationId xmlns:a16="http://schemas.microsoft.com/office/drawing/2014/main" id="{E5BDF3E3-AA91-453C-9F55-D01789EE03BA}"/>
            </a:ext>
          </a:extLst>
        </xdr:cNvPr>
        <xdr:cNvSpPr/>
      </xdr:nvSpPr>
      <xdr:spPr>
        <a:xfrm>
          <a:off x="22110700" y="10721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114571</xdr:rowOff>
    </xdr:from>
    <xdr:ext cx="469744" cy="259045"/>
    <xdr:sp macro="" textlink="">
      <xdr:nvSpPr>
        <xdr:cNvPr id="608" name="【学校施設】&#10;一人当たり面積該当値テキスト">
          <a:extLst>
            <a:ext uri="{FF2B5EF4-FFF2-40B4-BE49-F238E27FC236}">
              <a16:creationId xmlns:a16="http://schemas.microsoft.com/office/drawing/2014/main" id="{41C2C71A-D220-4E75-9DD0-56A22286F7EB}"/>
            </a:ext>
          </a:extLst>
        </xdr:cNvPr>
        <xdr:cNvSpPr txBox="1"/>
      </xdr:nvSpPr>
      <xdr:spPr>
        <a:xfrm>
          <a:off x="22199600" y="10573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97713</xdr:rowOff>
    </xdr:from>
    <xdr:to>
      <xdr:col>112</xdr:col>
      <xdr:colOff>38100</xdr:colOff>
      <xdr:row>63</xdr:row>
      <xdr:rowOff>27863</xdr:rowOff>
    </xdr:to>
    <xdr:sp macro="" textlink="">
      <xdr:nvSpPr>
        <xdr:cNvPr id="609" name="楕円 608">
          <a:extLst>
            <a:ext uri="{FF2B5EF4-FFF2-40B4-BE49-F238E27FC236}">
              <a16:creationId xmlns:a16="http://schemas.microsoft.com/office/drawing/2014/main" id="{261D7018-E8CD-4E51-8FE1-092DB835A9C5}"/>
            </a:ext>
          </a:extLst>
        </xdr:cNvPr>
        <xdr:cNvSpPr/>
      </xdr:nvSpPr>
      <xdr:spPr>
        <a:xfrm>
          <a:off x="21272500" y="10727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142494</xdr:rowOff>
    </xdr:from>
    <xdr:to>
      <xdr:col>116</xdr:col>
      <xdr:colOff>63500</xdr:colOff>
      <xdr:row>62</xdr:row>
      <xdr:rowOff>148513</xdr:rowOff>
    </xdr:to>
    <xdr:cxnSp macro="">
      <xdr:nvCxnSpPr>
        <xdr:cNvPr id="610" name="直線コネクタ 609">
          <a:extLst>
            <a:ext uri="{FF2B5EF4-FFF2-40B4-BE49-F238E27FC236}">
              <a16:creationId xmlns:a16="http://schemas.microsoft.com/office/drawing/2014/main" id="{62837C51-E145-4B95-AA59-0B2E25E87CA6}"/>
            </a:ext>
          </a:extLst>
        </xdr:cNvPr>
        <xdr:cNvCxnSpPr/>
      </xdr:nvCxnSpPr>
      <xdr:spPr>
        <a:xfrm flipV="1">
          <a:off x="21323300" y="10772394"/>
          <a:ext cx="838200" cy="6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103429</xdr:rowOff>
    </xdr:from>
    <xdr:to>
      <xdr:col>107</xdr:col>
      <xdr:colOff>101600</xdr:colOff>
      <xdr:row>63</xdr:row>
      <xdr:rowOff>33579</xdr:rowOff>
    </xdr:to>
    <xdr:sp macro="" textlink="">
      <xdr:nvSpPr>
        <xdr:cNvPr id="611" name="楕円 610">
          <a:extLst>
            <a:ext uri="{FF2B5EF4-FFF2-40B4-BE49-F238E27FC236}">
              <a16:creationId xmlns:a16="http://schemas.microsoft.com/office/drawing/2014/main" id="{CD5B4927-EDE7-4319-8F54-940F250CFF60}"/>
            </a:ext>
          </a:extLst>
        </xdr:cNvPr>
        <xdr:cNvSpPr/>
      </xdr:nvSpPr>
      <xdr:spPr>
        <a:xfrm>
          <a:off x="20383500" y="10733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148513</xdr:rowOff>
    </xdr:from>
    <xdr:to>
      <xdr:col>111</xdr:col>
      <xdr:colOff>177800</xdr:colOff>
      <xdr:row>62</xdr:row>
      <xdr:rowOff>154229</xdr:rowOff>
    </xdr:to>
    <xdr:cxnSp macro="">
      <xdr:nvCxnSpPr>
        <xdr:cNvPr id="612" name="直線コネクタ 611">
          <a:extLst>
            <a:ext uri="{FF2B5EF4-FFF2-40B4-BE49-F238E27FC236}">
              <a16:creationId xmlns:a16="http://schemas.microsoft.com/office/drawing/2014/main" id="{004B01DA-3D6C-4CF8-9BCD-7A3F90CE8D3B}"/>
            </a:ext>
          </a:extLst>
        </xdr:cNvPr>
        <xdr:cNvCxnSpPr/>
      </xdr:nvCxnSpPr>
      <xdr:spPr>
        <a:xfrm flipV="1">
          <a:off x="20434300" y="10778413"/>
          <a:ext cx="88900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108686</xdr:rowOff>
    </xdr:from>
    <xdr:to>
      <xdr:col>102</xdr:col>
      <xdr:colOff>165100</xdr:colOff>
      <xdr:row>63</xdr:row>
      <xdr:rowOff>38836</xdr:rowOff>
    </xdr:to>
    <xdr:sp macro="" textlink="">
      <xdr:nvSpPr>
        <xdr:cNvPr id="613" name="楕円 612">
          <a:extLst>
            <a:ext uri="{FF2B5EF4-FFF2-40B4-BE49-F238E27FC236}">
              <a16:creationId xmlns:a16="http://schemas.microsoft.com/office/drawing/2014/main" id="{E66A81A0-80C7-4948-AB5F-E37BBC64F7A5}"/>
            </a:ext>
          </a:extLst>
        </xdr:cNvPr>
        <xdr:cNvSpPr/>
      </xdr:nvSpPr>
      <xdr:spPr>
        <a:xfrm>
          <a:off x="19494500" y="10738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154229</xdr:rowOff>
    </xdr:from>
    <xdr:to>
      <xdr:col>107</xdr:col>
      <xdr:colOff>50800</xdr:colOff>
      <xdr:row>62</xdr:row>
      <xdr:rowOff>159486</xdr:rowOff>
    </xdr:to>
    <xdr:cxnSp macro="">
      <xdr:nvCxnSpPr>
        <xdr:cNvPr id="614" name="直線コネクタ 613">
          <a:extLst>
            <a:ext uri="{FF2B5EF4-FFF2-40B4-BE49-F238E27FC236}">
              <a16:creationId xmlns:a16="http://schemas.microsoft.com/office/drawing/2014/main" id="{DFF0A333-F8D4-4A8F-942E-4565E56822FB}"/>
            </a:ext>
          </a:extLst>
        </xdr:cNvPr>
        <xdr:cNvCxnSpPr/>
      </xdr:nvCxnSpPr>
      <xdr:spPr>
        <a:xfrm flipV="1">
          <a:off x="19545300" y="10784129"/>
          <a:ext cx="889000" cy="5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113868</xdr:rowOff>
    </xdr:from>
    <xdr:to>
      <xdr:col>98</xdr:col>
      <xdr:colOff>38100</xdr:colOff>
      <xdr:row>63</xdr:row>
      <xdr:rowOff>44018</xdr:rowOff>
    </xdr:to>
    <xdr:sp macro="" textlink="">
      <xdr:nvSpPr>
        <xdr:cNvPr id="615" name="楕円 614">
          <a:extLst>
            <a:ext uri="{FF2B5EF4-FFF2-40B4-BE49-F238E27FC236}">
              <a16:creationId xmlns:a16="http://schemas.microsoft.com/office/drawing/2014/main" id="{24D26605-6BF7-4030-8619-3EF3F06A5FE1}"/>
            </a:ext>
          </a:extLst>
        </xdr:cNvPr>
        <xdr:cNvSpPr/>
      </xdr:nvSpPr>
      <xdr:spPr>
        <a:xfrm>
          <a:off x="18605500" y="10743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159486</xdr:rowOff>
    </xdr:from>
    <xdr:to>
      <xdr:col>102</xdr:col>
      <xdr:colOff>114300</xdr:colOff>
      <xdr:row>62</xdr:row>
      <xdr:rowOff>164668</xdr:rowOff>
    </xdr:to>
    <xdr:cxnSp macro="">
      <xdr:nvCxnSpPr>
        <xdr:cNvPr id="616" name="直線コネクタ 615">
          <a:extLst>
            <a:ext uri="{FF2B5EF4-FFF2-40B4-BE49-F238E27FC236}">
              <a16:creationId xmlns:a16="http://schemas.microsoft.com/office/drawing/2014/main" id="{54B79ABF-9481-49B4-8B6A-F36D8D55832C}"/>
            </a:ext>
          </a:extLst>
        </xdr:cNvPr>
        <xdr:cNvCxnSpPr/>
      </xdr:nvCxnSpPr>
      <xdr:spPr>
        <a:xfrm flipV="1">
          <a:off x="18656300" y="10789386"/>
          <a:ext cx="889000" cy="5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63</xdr:row>
      <xdr:rowOff>26230</xdr:rowOff>
    </xdr:from>
    <xdr:ext cx="469744" cy="259045"/>
    <xdr:sp macro="" textlink="">
      <xdr:nvSpPr>
        <xdr:cNvPr id="617" name="n_1aveValue【学校施設】&#10;一人当たり面積">
          <a:extLst>
            <a:ext uri="{FF2B5EF4-FFF2-40B4-BE49-F238E27FC236}">
              <a16:creationId xmlns:a16="http://schemas.microsoft.com/office/drawing/2014/main" id="{D44D5EC9-49A9-49E4-B83C-DF79271589D5}"/>
            </a:ext>
          </a:extLst>
        </xdr:cNvPr>
        <xdr:cNvSpPr txBox="1"/>
      </xdr:nvSpPr>
      <xdr:spPr>
        <a:xfrm>
          <a:off x="21075727" y="108275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34764</xdr:rowOff>
    </xdr:from>
    <xdr:ext cx="469744" cy="259045"/>
    <xdr:sp macro="" textlink="">
      <xdr:nvSpPr>
        <xdr:cNvPr id="618" name="n_2aveValue【学校施設】&#10;一人当たり面積">
          <a:extLst>
            <a:ext uri="{FF2B5EF4-FFF2-40B4-BE49-F238E27FC236}">
              <a16:creationId xmlns:a16="http://schemas.microsoft.com/office/drawing/2014/main" id="{7C73EC91-7E1F-421C-89F6-CA0A8970D802}"/>
            </a:ext>
          </a:extLst>
        </xdr:cNvPr>
        <xdr:cNvSpPr txBox="1"/>
      </xdr:nvSpPr>
      <xdr:spPr>
        <a:xfrm>
          <a:off x="20199427" y="10836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40708</xdr:rowOff>
    </xdr:from>
    <xdr:ext cx="469744" cy="259045"/>
    <xdr:sp macro="" textlink="">
      <xdr:nvSpPr>
        <xdr:cNvPr id="619" name="n_3aveValue【学校施設】&#10;一人当たり面積">
          <a:extLst>
            <a:ext uri="{FF2B5EF4-FFF2-40B4-BE49-F238E27FC236}">
              <a16:creationId xmlns:a16="http://schemas.microsoft.com/office/drawing/2014/main" id="{90E12D16-7CA4-4EF2-802E-B211FB59D45C}"/>
            </a:ext>
          </a:extLst>
        </xdr:cNvPr>
        <xdr:cNvSpPr txBox="1"/>
      </xdr:nvSpPr>
      <xdr:spPr>
        <a:xfrm>
          <a:off x="19310427" y="108420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70045</xdr:rowOff>
    </xdr:from>
    <xdr:ext cx="469744" cy="259045"/>
    <xdr:sp macro="" textlink="">
      <xdr:nvSpPr>
        <xdr:cNvPr id="620" name="n_4aveValue【学校施設】&#10;一人当たり面積">
          <a:extLst>
            <a:ext uri="{FF2B5EF4-FFF2-40B4-BE49-F238E27FC236}">
              <a16:creationId xmlns:a16="http://schemas.microsoft.com/office/drawing/2014/main" id="{B89DAFD2-1D94-4D8C-94B4-35610C11389C}"/>
            </a:ext>
          </a:extLst>
        </xdr:cNvPr>
        <xdr:cNvSpPr txBox="1"/>
      </xdr:nvSpPr>
      <xdr:spPr>
        <a:xfrm>
          <a:off x="18421427" y="10871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61</xdr:row>
      <xdr:rowOff>44390</xdr:rowOff>
    </xdr:from>
    <xdr:ext cx="469744" cy="259045"/>
    <xdr:sp macro="" textlink="">
      <xdr:nvSpPr>
        <xdr:cNvPr id="621" name="n_1mainValue【学校施設】&#10;一人当たり面積">
          <a:extLst>
            <a:ext uri="{FF2B5EF4-FFF2-40B4-BE49-F238E27FC236}">
              <a16:creationId xmlns:a16="http://schemas.microsoft.com/office/drawing/2014/main" id="{3EDEEDAA-85DC-4400-805C-4D4B66A8C843}"/>
            </a:ext>
          </a:extLst>
        </xdr:cNvPr>
        <xdr:cNvSpPr txBox="1"/>
      </xdr:nvSpPr>
      <xdr:spPr>
        <a:xfrm>
          <a:off x="21075727" y="10502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50106</xdr:rowOff>
    </xdr:from>
    <xdr:ext cx="469744" cy="259045"/>
    <xdr:sp macro="" textlink="">
      <xdr:nvSpPr>
        <xdr:cNvPr id="622" name="n_2mainValue【学校施設】&#10;一人当たり面積">
          <a:extLst>
            <a:ext uri="{FF2B5EF4-FFF2-40B4-BE49-F238E27FC236}">
              <a16:creationId xmlns:a16="http://schemas.microsoft.com/office/drawing/2014/main" id="{596D5493-478C-4FA2-AE38-E989C5C055E0}"/>
            </a:ext>
          </a:extLst>
        </xdr:cNvPr>
        <xdr:cNvSpPr txBox="1"/>
      </xdr:nvSpPr>
      <xdr:spPr>
        <a:xfrm>
          <a:off x="20199427" y="10508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55363</xdr:rowOff>
    </xdr:from>
    <xdr:ext cx="469744" cy="259045"/>
    <xdr:sp macro="" textlink="">
      <xdr:nvSpPr>
        <xdr:cNvPr id="623" name="n_3mainValue【学校施設】&#10;一人当たり面積">
          <a:extLst>
            <a:ext uri="{FF2B5EF4-FFF2-40B4-BE49-F238E27FC236}">
              <a16:creationId xmlns:a16="http://schemas.microsoft.com/office/drawing/2014/main" id="{913ABEB4-4CD1-4EFB-9FC3-6B87806831BB}"/>
            </a:ext>
          </a:extLst>
        </xdr:cNvPr>
        <xdr:cNvSpPr txBox="1"/>
      </xdr:nvSpPr>
      <xdr:spPr>
        <a:xfrm>
          <a:off x="19310427" y="10513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60545</xdr:rowOff>
    </xdr:from>
    <xdr:ext cx="469744" cy="259045"/>
    <xdr:sp macro="" textlink="">
      <xdr:nvSpPr>
        <xdr:cNvPr id="624" name="n_4mainValue【学校施設】&#10;一人当たり面積">
          <a:extLst>
            <a:ext uri="{FF2B5EF4-FFF2-40B4-BE49-F238E27FC236}">
              <a16:creationId xmlns:a16="http://schemas.microsoft.com/office/drawing/2014/main" id="{F48C1B0D-9ED3-42BF-B69C-B0D232678E3C}"/>
            </a:ext>
          </a:extLst>
        </xdr:cNvPr>
        <xdr:cNvSpPr txBox="1"/>
      </xdr:nvSpPr>
      <xdr:spPr>
        <a:xfrm>
          <a:off x="18421427" y="10518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5" name="正方形/長方形 624">
          <a:extLst>
            <a:ext uri="{FF2B5EF4-FFF2-40B4-BE49-F238E27FC236}">
              <a16:creationId xmlns:a16="http://schemas.microsoft.com/office/drawing/2014/main" id="{8EE10C35-1BAA-4432-A869-960766137759}"/>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6" name="正方形/長方形 625">
          <a:extLst>
            <a:ext uri="{FF2B5EF4-FFF2-40B4-BE49-F238E27FC236}">
              <a16:creationId xmlns:a16="http://schemas.microsoft.com/office/drawing/2014/main" id="{6C9EC8AB-F469-4995-9BBB-7708767CB3D4}"/>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7" name="正方形/長方形 626">
          <a:extLst>
            <a:ext uri="{FF2B5EF4-FFF2-40B4-BE49-F238E27FC236}">
              <a16:creationId xmlns:a16="http://schemas.microsoft.com/office/drawing/2014/main" id="{1E73139B-370C-40A9-BDA2-FCE619B7154C}"/>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8" name="正方形/長方形 627">
          <a:extLst>
            <a:ext uri="{FF2B5EF4-FFF2-40B4-BE49-F238E27FC236}">
              <a16:creationId xmlns:a16="http://schemas.microsoft.com/office/drawing/2014/main" id="{4804DEC5-E53B-48D8-B644-4560D842A264}"/>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9" name="正方形/長方形 628">
          <a:extLst>
            <a:ext uri="{FF2B5EF4-FFF2-40B4-BE49-F238E27FC236}">
              <a16:creationId xmlns:a16="http://schemas.microsoft.com/office/drawing/2014/main" id="{F66FA69B-858A-41A0-9B17-E1C2D4571E02}"/>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0" name="正方形/長方形 629">
          <a:extLst>
            <a:ext uri="{FF2B5EF4-FFF2-40B4-BE49-F238E27FC236}">
              <a16:creationId xmlns:a16="http://schemas.microsoft.com/office/drawing/2014/main" id="{767D6F9B-B32E-46B7-AC78-4306C7550FB4}"/>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1" name="正方形/長方形 630">
          <a:extLst>
            <a:ext uri="{FF2B5EF4-FFF2-40B4-BE49-F238E27FC236}">
              <a16:creationId xmlns:a16="http://schemas.microsoft.com/office/drawing/2014/main" id="{0E694A98-783F-45C3-9FF6-B2FC4D60BB73}"/>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2" name="正方形/長方形 631">
          <a:extLst>
            <a:ext uri="{FF2B5EF4-FFF2-40B4-BE49-F238E27FC236}">
              <a16:creationId xmlns:a16="http://schemas.microsoft.com/office/drawing/2014/main" id="{5ED6E8BB-04E1-4A0F-BD1A-AE417EEB6D7C}"/>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33" name="正方形/長方形 632">
          <a:extLst>
            <a:ext uri="{FF2B5EF4-FFF2-40B4-BE49-F238E27FC236}">
              <a16:creationId xmlns:a16="http://schemas.microsoft.com/office/drawing/2014/main" id="{010678D9-75D5-4DD8-BF3D-4CD59BE7C6F6}"/>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34" name="正方形/長方形 633">
          <a:extLst>
            <a:ext uri="{FF2B5EF4-FFF2-40B4-BE49-F238E27FC236}">
              <a16:creationId xmlns:a16="http://schemas.microsoft.com/office/drawing/2014/main" id="{661CD30F-A2FB-45FB-9228-0BE816AA34C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35" name="正方形/長方形 634">
          <a:extLst>
            <a:ext uri="{FF2B5EF4-FFF2-40B4-BE49-F238E27FC236}">
              <a16:creationId xmlns:a16="http://schemas.microsoft.com/office/drawing/2014/main" id="{A731F74A-3FA0-4AA2-856C-37FD165D1B32}"/>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36" name="正方形/長方形 635">
          <a:extLst>
            <a:ext uri="{FF2B5EF4-FFF2-40B4-BE49-F238E27FC236}">
              <a16:creationId xmlns:a16="http://schemas.microsoft.com/office/drawing/2014/main" id="{33F552F1-417B-42EF-9E07-76DA2A6030AD}"/>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37" name="正方形/長方形 636">
          <a:extLst>
            <a:ext uri="{FF2B5EF4-FFF2-40B4-BE49-F238E27FC236}">
              <a16:creationId xmlns:a16="http://schemas.microsoft.com/office/drawing/2014/main" id="{1AB44288-1E19-4745-B81D-BFB4AA24244A}"/>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38" name="正方形/長方形 637">
          <a:extLst>
            <a:ext uri="{FF2B5EF4-FFF2-40B4-BE49-F238E27FC236}">
              <a16:creationId xmlns:a16="http://schemas.microsoft.com/office/drawing/2014/main" id="{BA6E0893-8F91-43D0-81B3-79063D0D00EA}"/>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39" name="正方形/長方形 638">
          <a:extLst>
            <a:ext uri="{FF2B5EF4-FFF2-40B4-BE49-F238E27FC236}">
              <a16:creationId xmlns:a16="http://schemas.microsoft.com/office/drawing/2014/main" id="{D1CB9A10-A0C3-4177-B8EB-6532AC45DD97}"/>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40" name="正方形/長方形 639">
          <a:extLst>
            <a:ext uri="{FF2B5EF4-FFF2-40B4-BE49-F238E27FC236}">
              <a16:creationId xmlns:a16="http://schemas.microsoft.com/office/drawing/2014/main" id="{CE82FE95-96ED-4030-BEA4-D910395B43B1}"/>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41" name="正方形/長方形 640">
          <a:extLst>
            <a:ext uri="{FF2B5EF4-FFF2-40B4-BE49-F238E27FC236}">
              <a16:creationId xmlns:a16="http://schemas.microsoft.com/office/drawing/2014/main" id="{5072864C-0B44-4B24-ADEB-0672639204B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2" name="正方形/長方形 641">
          <a:extLst>
            <a:ext uri="{FF2B5EF4-FFF2-40B4-BE49-F238E27FC236}">
              <a16:creationId xmlns:a16="http://schemas.microsoft.com/office/drawing/2014/main" id="{0B77D8CC-D5E6-4735-A107-85A43A7E2D9A}"/>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3" name="正方形/長方形 642">
          <a:extLst>
            <a:ext uri="{FF2B5EF4-FFF2-40B4-BE49-F238E27FC236}">
              <a16:creationId xmlns:a16="http://schemas.microsoft.com/office/drawing/2014/main" id="{F79249F7-DB44-4ED1-AF3F-857EA20BB071}"/>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4" name="正方形/長方形 643">
          <a:extLst>
            <a:ext uri="{FF2B5EF4-FFF2-40B4-BE49-F238E27FC236}">
              <a16:creationId xmlns:a16="http://schemas.microsoft.com/office/drawing/2014/main" id="{F1FA8EC2-CE0D-473E-BD4C-2C5B749957B9}"/>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5" name="正方形/長方形 644">
          <a:extLst>
            <a:ext uri="{FF2B5EF4-FFF2-40B4-BE49-F238E27FC236}">
              <a16:creationId xmlns:a16="http://schemas.microsoft.com/office/drawing/2014/main" id="{A2B12887-86A7-469B-ACDF-83FECA7509F3}"/>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6" name="正方形/長方形 645">
          <a:extLst>
            <a:ext uri="{FF2B5EF4-FFF2-40B4-BE49-F238E27FC236}">
              <a16:creationId xmlns:a16="http://schemas.microsoft.com/office/drawing/2014/main" id="{A124F4FD-415A-4970-9FC3-25F04293E079}"/>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7" name="正方形/長方形 646">
          <a:extLst>
            <a:ext uri="{FF2B5EF4-FFF2-40B4-BE49-F238E27FC236}">
              <a16:creationId xmlns:a16="http://schemas.microsoft.com/office/drawing/2014/main" id="{D468199E-9353-4FF1-B0AE-EB60F57191A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8" name="正方形/長方形 647">
          <a:extLst>
            <a:ext uri="{FF2B5EF4-FFF2-40B4-BE49-F238E27FC236}">
              <a16:creationId xmlns:a16="http://schemas.microsoft.com/office/drawing/2014/main" id="{1B043FC2-23FE-4046-AFA8-003242C58ABD}"/>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49" name="テキスト ボックス 648">
          <a:extLst>
            <a:ext uri="{FF2B5EF4-FFF2-40B4-BE49-F238E27FC236}">
              <a16:creationId xmlns:a16="http://schemas.microsoft.com/office/drawing/2014/main" id="{F013EF00-ABC4-4A5D-9ACD-799B435C90C2}"/>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50" name="直線コネクタ 649">
          <a:extLst>
            <a:ext uri="{FF2B5EF4-FFF2-40B4-BE49-F238E27FC236}">
              <a16:creationId xmlns:a16="http://schemas.microsoft.com/office/drawing/2014/main" id="{BA4FFFD1-9D5C-4B4D-8556-28916AB057A9}"/>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51" name="テキスト ボックス 650">
          <a:extLst>
            <a:ext uri="{FF2B5EF4-FFF2-40B4-BE49-F238E27FC236}">
              <a16:creationId xmlns:a16="http://schemas.microsoft.com/office/drawing/2014/main" id="{2614A0D3-30D0-4A0F-9676-CB71B59F78AE}"/>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52" name="直線コネクタ 651">
          <a:extLst>
            <a:ext uri="{FF2B5EF4-FFF2-40B4-BE49-F238E27FC236}">
              <a16:creationId xmlns:a16="http://schemas.microsoft.com/office/drawing/2014/main" id="{A9A3B74A-3E6C-4C73-8174-514F55F62954}"/>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53" name="テキスト ボックス 652">
          <a:extLst>
            <a:ext uri="{FF2B5EF4-FFF2-40B4-BE49-F238E27FC236}">
              <a16:creationId xmlns:a16="http://schemas.microsoft.com/office/drawing/2014/main" id="{8EDD00E1-2597-4FF0-9355-055C38E6FCEF}"/>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54" name="直線コネクタ 653">
          <a:extLst>
            <a:ext uri="{FF2B5EF4-FFF2-40B4-BE49-F238E27FC236}">
              <a16:creationId xmlns:a16="http://schemas.microsoft.com/office/drawing/2014/main" id="{43A13D49-C6D8-4859-AC94-D141B30218D9}"/>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55" name="テキスト ボックス 654">
          <a:extLst>
            <a:ext uri="{FF2B5EF4-FFF2-40B4-BE49-F238E27FC236}">
              <a16:creationId xmlns:a16="http://schemas.microsoft.com/office/drawing/2014/main" id="{CE47507F-5571-46C0-B957-81080D67E2EF}"/>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56" name="直線コネクタ 655">
          <a:extLst>
            <a:ext uri="{FF2B5EF4-FFF2-40B4-BE49-F238E27FC236}">
              <a16:creationId xmlns:a16="http://schemas.microsoft.com/office/drawing/2014/main" id="{24C72CA5-3425-4F9A-81FB-23F88F0BF049}"/>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57" name="テキスト ボックス 656">
          <a:extLst>
            <a:ext uri="{FF2B5EF4-FFF2-40B4-BE49-F238E27FC236}">
              <a16:creationId xmlns:a16="http://schemas.microsoft.com/office/drawing/2014/main" id="{E0EEFFE4-1EED-4F92-ABAA-38931A782261}"/>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58" name="直線コネクタ 657">
          <a:extLst>
            <a:ext uri="{FF2B5EF4-FFF2-40B4-BE49-F238E27FC236}">
              <a16:creationId xmlns:a16="http://schemas.microsoft.com/office/drawing/2014/main" id="{2DC8A2B3-BF29-45B2-B222-5B7C114942E2}"/>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59" name="テキスト ボックス 658">
          <a:extLst>
            <a:ext uri="{FF2B5EF4-FFF2-40B4-BE49-F238E27FC236}">
              <a16:creationId xmlns:a16="http://schemas.microsoft.com/office/drawing/2014/main" id="{140C6BFE-130F-4A0A-9C4A-3A7A890E9F00}"/>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60" name="直線コネクタ 659">
          <a:extLst>
            <a:ext uri="{FF2B5EF4-FFF2-40B4-BE49-F238E27FC236}">
              <a16:creationId xmlns:a16="http://schemas.microsoft.com/office/drawing/2014/main" id="{112D1469-0525-4EE2-8EEB-5470C5C437E0}"/>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61" name="テキスト ボックス 660">
          <a:extLst>
            <a:ext uri="{FF2B5EF4-FFF2-40B4-BE49-F238E27FC236}">
              <a16:creationId xmlns:a16="http://schemas.microsoft.com/office/drawing/2014/main" id="{A13CFFCB-C84C-48D8-810A-92DDECDC2B16}"/>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62" name="直線コネクタ 661">
          <a:extLst>
            <a:ext uri="{FF2B5EF4-FFF2-40B4-BE49-F238E27FC236}">
              <a16:creationId xmlns:a16="http://schemas.microsoft.com/office/drawing/2014/main" id="{2344FBFC-D789-49E3-A8B2-05CAB6CF86AD}"/>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63" name="テキスト ボックス 662">
          <a:extLst>
            <a:ext uri="{FF2B5EF4-FFF2-40B4-BE49-F238E27FC236}">
              <a16:creationId xmlns:a16="http://schemas.microsoft.com/office/drawing/2014/main" id="{1EF3384F-DCC9-4702-94F3-67B3E3CEC5FD}"/>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4" name="直線コネクタ 663">
          <a:extLst>
            <a:ext uri="{FF2B5EF4-FFF2-40B4-BE49-F238E27FC236}">
              <a16:creationId xmlns:a16="http://schemas.microsoft.com/office/drawing/2014/main" id="{E0E02D25-5ABF-4378-8334-187BD6EA517C}"/>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65" name="【公民館】&#10;有形固定資産減価償却率グラフ枠">
          <a:extLst>
            <a:ext uri="{FF2B5EF4-FFF2-40B4-BE49-F238E27FC236}">
              <a16:creationId xmlns:a16="http://schemas.microsoft.com/office/drawing/2014/main" id="{2A7C9628-11B7-42BA-975A-3E8880278D05}"/>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115388</xdr:rowOff>
    </xdr:from>
    <xdr:to>
      <xdr:col>85</xdr:col>
      <xdr:colOff>126364</xdr:colOff>
      <xdr:row>109</xdr:row>
      <xdr:rowOff>35379</xdr:rowOff>
    </xdr:to>
    <xdr:cxnSp macro="">
      <xdr:nvCxnSpPr>
        <xdr:cNvPr id="666" name="直線コネクタ 665">
          <a:extLst>
            <a:ext uri="{FF2B5EF4-FFF2-40B4-BE49-F238E27FC236}">
              <a16:creationId xmlns:a16="http://schemas.microsoft.com/office/drawing/2014/main" id="{48422B76-D62D-424C-ADC4-C35DBEBBD397}"/>
            </a:ext>
          </a:extLst>
        </xdr:cNvPr>
        <xdr:cNvCxnSpPr/>
      </xdr:nvCxnSpPr>
      <xdr:spPr>
        <a:xfrm flipV="1">
          <a:off x="16318864" y="17260388"/>
          <a:ext cx="0" cy="14630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667" name="【公民館】&#10;有形固定資産減価償却率最小値テキスト">
          <a:extLst>
            <a:ext uri="{FF2B5EF4-FFF2-40B4-BE49-F238E27FC236}">
              <a16:creationId xmlns:a16="http://schemas.microsoft.com/office/drawing/2014/main" id="{BA9116FD-3126-483E-BC69-2D861EEF3EFC}"/>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668" name="直線コネクタ 667">
          <a:extLst>
            <a:ext uri="{FF2B5EF4-FFF2-40B4-BE49-F238E27FC236}">
              <a16:creationId xmlns:a16="http://schemas.microsoft.com/office/drawing/2014/main" id="{5C47840F-7C3A-4F86-BCF9-DD7D1E83866C}"/>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62065</xdr:rowOff>
    </xdr:from>
    <xdr:ext cx="405111" cy="259045"/>
    <xdr:sp macro="" textlink="">
      <xdr:nvSpPr>
        <xdr:cNvPr id="669" name="【公民館】&#10;有形固定資産減価償却率最大値テキスト">
          <a:extLst>
            <a:ext uri="{FF2B5EF4-FFF2-40B4-BE49-F238E27FC236}">
              <a16:creationId xmlns:a16="http://schemas.microsoft.com/office/drawing/2014/main" id="{0D396A64-220E-45CA-A46C-CBC33E305BDB}"/>
            </a:ext>
          </a:extLst>
        </xdr:cNvPr>
        <xdr:cNvSpPr txBox="1"/>
      </xdr:nvSpPr>
      <xdr:spPr>
        <a:xfrm>
          <a:off x="16357600" y="170356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115388</xdr:rowOff>
    </xdr:from>
    <xdr:to>
      <xdr:col>86</xdr:col>
      <xdr:colOff>25400</xdr:colOff>
      <xdr:row>100</xdr:row>
      <xdr:rowOff>115388</xdr:rowOff>
    </xdr:to>
    <xdr:cxnSp macro="">
      <xdr:nvCxnSpPr>
        <xdr:cNvPr id="670" name="直線コネクタ 669">
          <a:extLst>
            <a:ext uri="{FF2B5EF4-FFF2-40B4-BE49-F238E27FC236}">
              <a16:creationId xmlns:a16="http://schemas.microsoft.com/office/drawing/2014/main" id="{26C8F823-271F-4666-A8EF-1768AD8FD2C0}"/>
            </a:ext>
          </a:extLst>
        </xdr:cNvPr>
        <xdr:cNvCxnSpPr/>
      </xdr:nvCxnSpPr>
      <xdr:spPr>
        <a:xfrm>
          <a:off x="16230600" y="172603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105</xdr:row>
      <xdr:rowOff>77669</xdr:rowOff>
    </xdr:from>
    <xdr:ext cx="405111" cy="259045"/>
    <xdr:sp macro="" textlink="">
      <xdr:nvSpPr>
        <xdr:cNvPr id="671" name="【公民館】&#10;有形固定資産減価償却率平均値テキスト">
          <a:extLst>
            <a:ext uri="{FF2B5EF4-FFF2-40B4-BE49-F238E27FC236}">
              <a16:creationId xmlns:a16="http://schemas.microsoft.com/office/drawing/2014/main" id="{782C415E-3BFD-4F18-BD89-4CA4D41B1E5D}"/>
            </a:ext>
          </a:extLst>
        </xdr:cNvPr>
        <xdr:cNvSpPr txBox="1"/>
      </xdr:nvSpPr>
      <xdr:spPr>
        <a:xfrm>
          <a:off x="16357600" y="1807991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54792</xdr:rowOff>
    </xdr:from>
    <xdr:to>
      <xdr:col>85</xdr:col>
      <xdr:colOff>177800</xdr:colOff>
      <xdr:row>106</xdr:row>
      <xdr:rowOff>156392</xdr:rowOff>
    </xdr:to>
    <xdr:sp macro="" textlink="">
      <xdr:nvSpPr>
        <xdr:cNvPr id="672" name="フローチャート: 判断 671">
          <a:extLst>
            <a:ext uri="{FF2B5EF4-FFF2-40B4-BE49-F238E27FC236}">
              <a16:creationId xmlns:a16="http://schemas.microsoft.com/office/drawing/2014/main" id="{6FB0F98E-A4FB-449B-8C0D-53E27A36F83C}"/>
            </a:ext>
          </a:extLst>
        </xdr:cNvPr>
        <xdr:cNvSpPr/>
      </xdr:nvSpPr>
      <xdr:spPr>
        <a:xfrm>
          <a:off x="16268700" y="18228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106</xdr:row>
      <xdr:rowOff>28666</xdr:rowOff>
    </xdr:from>
    <xdr:to>
      <xdr:col>81</xdr:col>
      <xdr:colOff>101600</xdr:colOff>
      <xdr:row>106</xdr:row>
      <xdr:rowOff>130266</xdr:rowOff>
    </xdr:to>
    <xdr:sp macro="" textlink="">
      <xdr:nvSpPr>
        <xdr:cNvPr id="673" name="フローチャート: 判断 672">
          <a:extLst>
            <a:ext uri="{FF2B5EF4-FFF2-40B4-BE49-F238E27FC236}">
              <a16:creationId xmlns:a16="http://schemas.microsoft.com/office/drawing/2014/main" id="{4367C68C-22EC-47FA-9FD2-DE8E9393ED29}"/>
            </a:ext>
          </a:extLst>
        </xdr:cNvPr>
        <xdr:cNvSpPr/>
      </xdr:nvSpPr>
      <xdr:spPr>
        <a:xfrm>
          <a:off x="15430500" y="18202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142966</xdr:rowOff>
    </xdr:from>
    <xdr:to>
      <xdr:col>76</xdr:col>
      <xdr:colOff>165100</xdr:colOff>
      <xdr:row>106</xdr:row>
      <xdr:rowOff>73116</xdr:rowOff>
    </xdr:to>
    <xdr:sp macro="" textlink="">
      <xdr:nvSpPr>
        <xdr:cNvPr id="674" name="フローチャート: 判断 673">
          <a:extLst>
            <a:ext uri="{FF2B5EF4-FFF2-40B4-BE49-F238E27FC236}">
              <a16:creationId xmlns:a16="http://schemas.microsoft.com/office/drawing/2014/main" id="{4EEA9985-14EC-4F58-B486-74FD13ED6168}"/>
            </a:ext>
          </a:extLst>
        </xdr:cNvPr>
        <xdr:cNvSpPr/>
      </xdr:nvSpPr>
      <xdr:spPr>
        <a:xfrm>
          <a:off x="14541500" y="18145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115207</xdr:rowOff>
    </xdr:from>
    <xdr:to>
      <xdr:col>72</xdr:col>
      <xdr:colOff>38100</xdr:colOff>
      <xdr:row>106</xdr:row>
      <xdr:rowOff>45357</xdr:rowOff>
    </xdr:to>
    <xdr:sp macro="" textlink="">
      <xdr:nvSpPr>
        <xdr:cNvPr id="675" name="フローチャート: 判断 674">
          <a:extLst>
            <a:ext uri="{FF2B5EF4-FFF2-40B4-BE49-F238E27FC236}">
              <a16:creationId xmlns:a16="http://schemas.microsoft.com/office/drawing/2014/main" id="{F3B6DE38-230F-4CFE-A0C0-61035664373C}"/>
            </a:ext>
          </a:extLst>
        </xdr:cNvPr>
        <xdr:cNvSpPr/>
      </xdr:nvSpPr>
      <xdr:spPr>
        <a:xfrm>
          <a:off x="13652500" y="18117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110308</xdr:rowOff>
    </xdr:from>
    <xdr:to>
      <xdr:col>67</xdr:col>
      <xdr:colOff>101600</xdr:colOff>
      <xdr:row>106</xdr:row>
      <xdr:rowOff>40458</xdr:rowOff>
    </xdr:to>
    <xdr:sp macro="" textlink="">
      <xdr:nvSpPr>
        <xdr:cNvPr id="676" name="フローチャート: 判断 675">
          <a:extLst>
            <a:ext uri="{FF2B5EF4-FFF2-40B4-BE49-F238E27FC236}">
              <a16:creationId xmlns:a16="http://schemas.microsoft.com/office/drawing/2014/main" id="{672ECCB2-ADB7-412E-85E0-848BB25B2EC3}"/>
            </a:ext>
          </a:extLst>
        </xdr:cNvPr>
        <xdr:cNvSpPr/>
      </xdr:nvSpPr>
      <xdr:spPr>
        <a:xfrm>
          <a:off x="12763500" y="18112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7" name="テキスト ボックス 676">
          <a:extLst>
            <a:ext uri="{FF2B5EF4-FFF2-40B4-BE49-F238E27FC236}">
              <a16:creationId xmlns:a16="http://schemas.microsoft.com/office/drawing/2014/main" id="{EA809809-3CFF-4C91-BDD2-B9C9E5074961}"/>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8" name="テキスト ボックス 677">
          <a:extLst>
            <a:ext uri="{FF2B5EF4-FFF2-40B4-BE49-F238E27FC236}">
              <a16:creationId xmlns:a16="http://schemas.microsoft.com/office/drawing/2014/main" id="{F94737F1-B04C-4A8E-A37F-EB55699723D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79" name="テキスト ボックス 678">
          <a:extLst>
            <a:ext uri="{FF2B5EF4-FFF2-40B4-BE49-F238E27FC236}">
              <a16:creationId xmlns:a16="http://schemas.microsoft.com/office/drawing/2014/main" id="{2C8D9221-8C30-4EBC-B616-4070A5D613AE}"/>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80" name="テキスト ボックス 679">
          <a:extLst>
            <a:ext uri="{FF2B5EF4-FFF2-40B4-BE49-F238E27FC236}">
              <a16:creationId xmlns:a16="http://schemas.microsoft.com/office/drawing/2014/main" id="{6ECBC904-61B7-4C5E-91B0-888562E96F13}"/>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81" name="テキスト ボックス 680">
          <a:extLst>
            <a:ext uri="{FF2B5EF4-FFF2-40B4-BE49-F238E27FC236}">
              <a16:creationId xmlns:a16="http://schemas.microsoft.com/office/drawing/2014/main" id="{B142462F-E030-4823-A224-0F71DCAFAA0C}"/>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102144</xdr:rowOff>
    </xdr:from>
    <xdr:to>
      <xdr:col>85</xdr:col>
      <xdr:colOff>177800</xdr:colOff>
      <xdr:row>107</xdr:row>
      <xdr:rowOff>32294</xdr:rowOff>
    </xdr:to>
    <xdr:sp macro="" textlink="">
      <xdr:nvSpPr>
        <xdr:cNvPr id="682" name="楕円 681">
          <a:extLst>
            <a:ext uri="{FF2B5EF4-FFF2-40B4-BE49-F238E27FC236}">
              <a16:creationId xmlns:a16="http://schemas.microsoft.com/office/drawing/2014/main" id="{D9178FA4-1DBC-45A4-B1C0-BB10D95E3A6C}"/>
            </a:ext>
          </a:extLst>
        </xdr:cNvPr>
        <xdr:cNvSpPr/>
      </xdr:nvSpPr>
      <xdr:spPr>
        <a:xfrm>
          <a:off x="16268700" y="18275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80571</xdr:rowOff>
    </xdr:from>
    <xdr:ext cx="405111" cy="259045"/>
    <xdr:sp macro="" textlink="">
      <xdr:nvSpPr>
        <xdr:cNvPr id="683" name="【公民館】&#10;有形固定資産減価償却率該当値テキスト">
          <a:extLst>
            <a:ext uri="{FF2B5EF4-FFF2-40B4-BE49-F238E27FC236}">
              <a16:creationId xmlns:a16="http://schemas.microsoft.com/office/drawing/2014/main" id="{31993F6D-5570-496E-8622-6D81BC3AF5E5}"/>
            </a:ext>
          </a:extLst>
        </xdr:cNvPr>
        <xdr:cNvSpPr txBox="1"/>
      </xdr:nvSpPr>
      <xdr:spPr>
        <a:xfrm>
          <a:off x="16357600" y="182542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69487</xdr:rowOff>
    </xdr:from>
    <xdr:to>
      <xdr:col>81</xdr:col>
      <xdr:colOff>101600</xdr:colOff>
      <xdr:row>106</xdr:row>
      <xdr:rowOff>171087</xdr:rowOff>
    </xdr:to>
    <xdr:sp macro="" textlink="">
      <xdr:nvSpPr>
        <xdr:cNvPr id="684" name="楕円 683">
          <a:extLst>
            <a:ext uri="{FF2B5EF4-FFF2-40B4-BE49-F238E27FC236}">
              <a16:creationId xmlns:a16="http://schemas.microsoft.com/office/drawing/2014/main" id="{8A9C4F95-C4EC-4C6E-9A4F-E823A8435A59}"/>
            </a:ext>
          </a:extLst>
        </xdr:cNvPr>
        <xdr:cNvSpPr/>
      </xdr:nvSpPr>
      <xdr:spPr>
        <a:xfrm>
          <a:off x="15430500" y="18243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120287</xdr:rowOff>
    </xdr:from>
    <xdr:to>
      <xdr:col>85</xdr:col>
      <xdr:colOff>127000</xdr:colOff>
      <xdr:row>106</xdr:row>
      <xdr:rowOff>152944</xdr:rowOff>
    </xdr:to>
    <xdr:cxnSp macro="">
      <xdr:nvCxnSpPr>
        <xdr:cNvPr id="685" name="直線コネクタ 684">
          <a:extLst>
            <a:ext uri="{FF2B5EF4-FFF2-40B4-BE49-F238E27FC236}">
              <a16:creationId xmlns:a16="http://schemas.microsoft.com/office/drawing/2014/main" id="{DEEA84F8-7846-434A-85D9-8820D7352E73}"/>
            </a:ext>
          </a:extLst>
        </xdr:cNvPr>
        <xdr:cNvCxnSpPr/>
      </xdr:nvCxnSpPr>
      <xdr:spPr>
        <a:xfrm>
          <a:off x="15481300" y="18293987"/>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4173</xdr:rowOff>
    </xdr:from>
    <xdr:to>
      <xdr:col>76</xdr:col>
      <xdr:colOff>165100</xdr:colOff>
      <xdr:row>106</xdr:row>
      <xdr:rowOff>105773</xdr:rowOff>
    </xdr:to>
    <xdr:sp macro="" textlink="">
      <xdr:nvSpPr>
        <xdr:cNvPr id="686" name="楕円 685">
          <a:extLst>
            <a:ext uri="{FF2B5EF4-FFF2-40B4-BE49-F238E27FC236}">
              <a16:creationId xmlns:a16="http://schemas.microsoft.com/office/drawing/2014/main" id="{25612628-CE44-4C7F-A203-75E22FA44863}"/>
            </a:ext>
          </a:extLst>
        </xdr:cNvPr>
        <xdr:cNvSpPr/>
      </xdr:nvSpPr>
      <xdr:spPr>
        <a:xfrm>
          <a:off x="14541500" y="18177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54973</xdr:rowOff>
    </xdr:from>
    <xdr:to>
      <xdr:col>81</xdr:col>
      <xdr:colOff>50800</xdr:colOff>
      <xdr:row>106</xdr:row>
      <xdr:rowOff>120287</xdr:rowOff>
    </xdr:to>
    <xdr:cxnSp macro="">
      <xdr:nvCxnSpPr>
        <xdr:cNvPr id="687" name="直線コネクタ 686">
          <a:extLst>
            <a:ext uri="{FF2B5EF4-FFF2-40B4-BE49-F238E27FC236}">
              <a16:creationId xmlns:a16="http://schemas.microsoft.com/office/drawing/2014/main" id="{97FF756C-1AEB-4999-BA02-75D863E9D8D4}"/>
            </a:ext>
          </a:extLst>
        </xdr:cNvPr>
        <xdr:cNvCxnSpPr/>
      </xdr:nvCxnSpPr>
      <xdr:spPr>
        <a:xfrm>
          <a:off x="14592300" y="18228673"/>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9071</xdr:rowOff>
    </xdr:from>
    <xdr:to>
      <xdr:col>72</xdr:col>
      <xdr:colOff>38100</xdr:colOff>
      <xdr:row>106</xdr:row>
      <xdr:rowOff>110671</xdr:rowOff>
    </xdr:to>
    <xdr:sp macro="" textlink="">
      <xdr:nvSpPr>
        <xdr:cNvPr id="688" name="楕円 687">
          <a:extLst>
            <a:ext uri="{FF2B5EF4-FFF2-40B4-BE49-F238E27FC236}">
              <a16:creationId xmlns:a16="http://schemas.microsoft.com/office/drawing/2014/main" id="{AA989DD9-C0CF-42D3-9D91-517BABDA0D7A}"/>
            </a:ext>
          </a:extLst>
        </xdr:cNvPr>
        <xdr:cNvSpPr/>
      </xdr:nvSpPr>
      <xdr:spPr>
        <a:xfrm>
          <a:off x="13652500" y="18182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54973</xdr:rowOff>
    </xdr:from>
    <xdr:to>
      <xdr:col>76</xdr:col>
      <xdr:colOff>114300</xdr:colOff>
      <xdr:row>106</xdr:row>
      <xdr:rowOff>59871</xdr:rowOff>
    </xdr:to>
    <xdr:cxnSp macro="">
      <xdr:nvCxnSpPr>
        <xdr:cNvPr id="689" name="直線コネクタ 688">
          <a:extLst>
            <a:ext uri="{FF2B5EF4-FFF2-40B4-BE49-F238E27FC236}">
              <a16:creationId xmlns:a16="http://schemas.microsoft.com/office/drawing/2014/main" id="{075D7F07-0E7F-4152-BF23-B2A8C69D2645}"/>
            </a:ext>
          </a:extLst>
        </xdr:cNvPr>
        <xdr:cNvCxnSpPr/>
      </xdr:nvCxnSpPr>
      <xdr:spPr>
        <a:xfrm flipV="1">
          <a:off x="13703300" y="18228673"/>
          <a:ext cx="889000" cy="4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147864</xdr:rowOff>
    </xdr:from>
    <xdr:to>
      <xdr:col>67</xdr:col>
      <xdr:colOff>101600</xdr:colOff>
      <xdr:row>106</xdr:row>
      <xdr:rowOff>78014</xdr:rowOff>
    </xdr:to>
    <xdr:sp macro="" textlink="">
      <xdr:nvSpPr>
        <xdr:cNvPr id="690" name="楕円 689">
          <a:extLst>
            <a:ext uri="{FF2B5EF4-FFF2-40B4-BE49-F238E27FC236}">
              <a16:creationId xmlns:a16="http://schemas.microsoft.com/office/drawing/2014/main" id="{18E97E18-EFB4-4E93-ACAB-2E8727E34FCF}"/>
            </a:ext>
          </a:extLst>
        </xdr:cNvPr>
        <xdr:cNvSpPr/>
      </xdr:nvSpPr>
      <xdr:spPr>
        <a:xfrm>
          <a:off x="12763500" y="18150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27214</xdr:rowOff>
    </xdr:from>
    <xdr:to>
      <xdr:col>71</xdr:col>
      <xdr:colOff>177800</xdr:colOff>
      <xdr:row>106</xdr:row>
      <xdr:rowOff>59871</xdr:rowOff>
    </xdr:to>
    <xdr:cxnSp macro="">
      <xdr:nvCxnSpPr>
        <xdr:cNvPr id="691" name="直線コネクタ 690">
          <a:extLst>
            <a:ext uri="{FF2B5EF4-FFF2-40B4-BE49-F238E27FC236}">
              <a16:creationId xmlns:a16="http://schemas.microsoft.com/office/drawing/2014/main" id="{97714861-1208-4B6F-8716-C04B976033AC}"/>
            </a:ext>
          </a:extLst>
        </xdr:cNvPr>
        <xdr:cNvCxnSpPr/>
      </xdr:nvCxnSpPr>
      <xdr:spPr>
        <a:xfrm>
          <a:off x="12814300" y="18200914"/>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146793</xdr:rowOff>
    </xdr:from>
    <xdr:ext cx="405111" cy="259045"/>
    <xdr:sp macro="" textlink="">
      <xdr:nvSpPr>
        <xdr:cNvPr id="692" name="n_1aveValue【公民館】&#10;有形固定資産減価償却率">
          <a:extLst>
            <a:ext uri="{FF2B5EF4-FFF2-40B4-BE49-F238E27FC236}">
              <a16:creationId xmlns:a16="http://schemas.microsoft.com/office/drawing/2014/main" id="{39D81D13-DB3B-48CC-A118-D60A677617D5}"/>
            </a:ext>
          </a:extLst>
        </xdr:cNvPr>
        <xdr:cNvSpPr txBox="1"/>
      </xdr:nvSpPr>
      <xdr:spPr>
        <a:xfrm>
          <a:off x="15266044" y="179775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89643</xdr:rowOff>
    </xdr:from>
    <xdr:ext cx="405111" cy="259045"/>
    <xdr:sp macro="" textlink="">
      <xdr:nvSpPr>
        <xdr:cNvPr id="693" name="n_2aveValue【公民館】&#10;有形固定資産減価償却率">
          <a:extLst>
            <a:ext uri="{FF2B5EF4-FFF2-40B4-BE49-F238E27FC236}">
              <a16:creationId xmlns:a16="http://schemas.microsoft.com/office/drawing/2014/main" id="{E621DF68-CCC6-4ECC-A10E-D6E84613A552}"/>
            </a:ext>
          </a:extLst>
        </xdr:cNvPr>
        <xdr:cNvSpPr txBox="1"/>
      </xdr:nvSpPr>
      <xdr:spPr>
        <a:xfrm>
          <a:off x="14389744" y="179204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61884</xdr:rowOff>
    </xdr:from>
    <xdr:ext cx="405111" cy="259045"/>
    <xdr:sp macro="" textlink="">
      <xdr:nvSpPr>
        <xdr:cNvPr id="694" name="n_3aveValue【公民館】&#10;有形固定資産減価償却率">
          <a:extLst>
            <a:ext uri="{FF2B5EF4-FFF2-40B4-BE49-F238E27FC236}">
              <a16:creationId xmlns:a16="http://schemas.microsoft.com/office/drawing/2014/main" id="{A50F9E8D-01F4-4C78-AE8A-4749F5880D2E}"/>
            </a:ext>
          </a:extLst>
        </xdr:cNvPr>
        <xdr:cNvSpPr txBox="1"/>
      </xdr:nvSpPr>
      <xdr:spPr>
        <a:xfrm>
          <a:off x="13500744" y="178926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56985</xdr:rowOff>
    </xdr:from>
    <xdr:ext cx="405111" cy="259045"/>
    <xdr:sp macro="" textlink="">
      <xdr:nvSpPr>
        <xdr:cNvPr id="695" name="n_4aveValue【公民館】&#10;有形固定資産減価償却率">
          <a:extLst>
            <a:ext uri="{FF2B5EF4-FFF2-40B4-BE49-F238E27FC236}">
              <a16:creationId xmlns:a16="http://schemas.microsoft.com/office/drawing/2014/main" id="{A0E84DC6-98FD-46DC-A3E0-EE45D88D929B}"/>
            </a:ext>
          </a:extLst>
        </xdr:cNvPr>
        <xdr:cNvSpPr txBox="1"/>
      </xdr:nvSpPr>
      <xdr:spPr>
        <a:xfrm>
          <a:off x="12611744" y="178877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162214</xdr:rowOff>
    </xdr:from>
    <xdr:ext cx="405111" cy="259045"/>
    <xdr:sp macro="" textlink="">
      <xdr:nvSpPr>
        <xdr:cNvPr id="696" name="n_1mainValue【公民館】&#10;有形固定資産減価償却率">
          <a:extLst>
            <a:ext uri="{FF2B5EF4-FFF2-40B4-BE49-F238E27FC236}">
              <a16:creationId xmlns:a16="http://schemas.microsoft.com/office/drawing/2014/main" id="{0D82D928-E763-4A76-9465-74845B85AA7E}"/>
            </a:ext>
          </a:extLst>
        </xdr:cNvPr>
        <xdr:cNvSpPr txBox="1"/>
      </xdr:nvSpPr>
      <xdr:spPr>
        <a:xfrm>
          <a:off x="15266044" y="183359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96900</xdr:rowOff>
    </xdr:from>
    <xdr:ext cx="405111" cy="259045"/>
    <xdr:sp macro="" textlink="">
      <xdr:nvSpPr>
        <xdr:cNvPr id="697" name="n_2mainValue【公民館】&#10;有形固定資産減価償却率">
          <a:extLst>
            <a:ext uri="{FF2B5EF4-FFF2-40B4-BE49-F238E27FC236}">
              <a16:creationId xmlns:a16="http://schemas.microsoft.com/office/drawing/2014/main" id="{B9BC027F-642D-42CB-A050-3BA8E6E37E36}"/>
            </a:ext>
          </a:extLst>
        </xdr:cNvPr>
        <xdr:cNvSpPr txBox="1"/>
      </xdr:nvSpPr>
      <xdr:spPr>
        <a:xfrm>
          <a:off x="14389744" y="182706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101798</xdr:rowOff>
    </xdr:from>
    <xdr:ext cx="405111" cy="259045"/>
    <xdr:sp macro="" textlink="">
      <xdr:nvSpPr>
        <xdr:cNvPr id="698" name="n_3mainValue【公民館】&#10;有形固定資産減価償却率">
          <a:extLst>
            <a:ext uri="{FF2B5EF4-FFF2-40B4-BE49-F238E27FC236}">
              <a16:creationId xmlns:a16="http://schemas.microsoft.com/office/drawing/2014/main" id="{83289A48-6A76-433B-86AF-A610888F3C3C}"/>
            </a:ext>
          </a:extLst>
        </xdr:cNvPr>
        <xdr:cNvSpPr txBox="1"/>
      </xdr:nvSpPr>
      <xdr:spPr>
        <a:xfrm>
          <a:off x="13500744" y="182754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69141</xdr:rowOff>
    </xdr:from>
    <xdr:ext cx="405111" cy="259045"/>
    <xdr:sp macro="" textlink="">
      <xdr:nvSpPr>
        <xdr:cNvPr id="699" name="n_4mainValue【公民館】&#10;有形固定資産減価償却率">
          <a:extLst>
            <a:ext uri="{FF2B5EF4-FFF2-40B4-BE49-F238E27FC236}">
              <a16:creationId xmlns:a16="http://schemas.microsoft.com/office/drawing/2014/main" id="{DE5F34FE-E880-4C52-9F56-F67639113CA6}"/>
            </a:ext>
          </a:extLst>
        </xdr:cNvPr>
        <xdr:cNvSpPr txBox="1"/>
      </xdr:nvSpPr>
      <xdr:spPr>
        <a:xfrm>
          <a:off x="12611744" y="182428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00" name="正方形/長方形 699">
          <a:extLst>
            <a:ext uri="{FF2B5EF4-FFF2-40B4-BE49-F238E27FC236}">
              <a16:creationId xmlns:a16="http://schemas.microsoft.com/office/drawing/2014/main" id="{8B7420A7-14E1-4BC3-9D87-AA31ABFB3068}"/>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01" name="正方形/長方形 700">
          <a:extLst>
            <a:ext uri="{FF2B5EF4-FFF2-40B4-BE49-F238E27FC236}">
              <a16:creationId xmlns:a16="http://schemas.microsoft.com/office/drawing/2014/main" id="{6AEB496A-2D81-4DCB-A453-E2C517E25A12}"/>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02" name="正方形/長方形 701">
          <a:extLst>
            <a:ext uri="{FF2B5EF4-FFF2-40B4-BE49-F238E27FC236}">
              <a16:creationId xmlns:a16="http://schemas.microsoft.com/office/drawing/2014/main" id="{B0EFFB27-15A2-43D6-A753-74AA3FA05F8E}"/>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3" name="正方形/長方形 702">
          <a:extLst>
            <a:ext uri="{FF2B5EF4-FFF2-40B4-BE49-F238E27FC236}">
              <a16:creationId xmlns:a16="http://schemas.microsoft.com/office/drawing/2014/main" id="{2229457F-46FB-45FB-B44E-4D5744BFC6C1}"/>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4" name="正方形/長方形 703">
          <a:extLst>
            <a:ext uri="{FF2B5EF4-FFF2-40B4-BE49-F238E27FC236}">
              <a16:creationId xmlns:a16="http://schemas.microsoft.com/office/drawing/2014/main" id="{49465DFD-2C79-45F4-A1E7-089D7F17F375}"/>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5" name="正方形/長方形 704">
          <a:extLst>
            <a:ext uri="{FF2B5EF4-FFF2-40B4-BE49-F238E27FC236}">
              <a16:creationId xmlns:a16="http://schemas.microsoft.com/office/drawing/2014/main" id="{BB12B2FA-10C4-474E-B070-D86743517AB5}"/>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6" name="正方形/長方形 705">
          <a:extLst>
            <a:ext uri="{FF2B5EF4-FFF2-40B4-BE49-F238E27FC236}">
              <a16:creationId xmlns:a16="http://schemas.microsoft.com/office/drawing/2014/main" id="{014B6C7D-4333-4CE3-81F9-7DE2F2C7F94B}"/>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7" name="正方形/長方形 706">
          <a:extLst>
            <a:ext uri="{FF2B5EF4-FFF2-40B4-BE49-F238E27FC236}">
              <a16:creationId xmlns:a16="http://schemas.microsoft.com/office/drawing/2014/main" id="{78AFAC40-EFDB-477B-B99C-8280A408AAE7}"/>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8" name="テキスト ボックス 707">
          <a:extLst>
            <a:ext uri="{FF2B5EF4-FFF2-40B4-BE49-F238E27FC236}">
              <a16:creationId xmlns:a16="http://schemas.microsoft.com/office/drawing/2014/main" id="{B3926844-62EF-4FE5-B947-1FE72B180587}"/>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9" name="直線コネクタ 708">
          <a:extLst>
            <a:ext uri="{FF2B5EF4-FFF2-40B4-BE49-F238E27FC236}">
              <a16:creationId xmlns:a16="http://schemas.microsoft.com/office/drawing/2014/main" id="{C7DB2C1A-ACAA-4D29-8BB2-50D12CD71EE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107</xdr:row>
      <xdr:rowOff>133350</xdr:rowOff>
    </xdr:from>
    <xdr:to>
      <xdr:col>120</xdr:col>
      <xdr:colOff>114300</xdr:colOff>
      <xdr:row>107</xdr:row>
      <xdr:rowOff>133350</xdr:rowOff>
    </xdr:to>
    <xdr:cxnSp macro="">
      <xdr:nvCxnSpPr>
        <xdr:cNvPr id="710" name="直線コネクタ 709">
          <a:extLst>
            <a:ext uri="{FF2B5EF4-FFF2-40B4-BE49-F238E27FC236}">
              <a16:creationId xmlns:a16="http://schemas.microsoft.com/office/drawing/2014/main" id="{943977E2-8126-47C5-99C7-3DD969AC381B}"/>
            </a:ext>
          </a:extLst>
        </xdr:cNvPr>
        <xdr:cNvCxnSpPr/>
      </xdr:nvCxnSpPr>
      <xdr:spPr>
        <a:xfrm>
          <a:off x="18288000" y="1847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162577</xdr:rowOff>
    </xdr:from>
    <xdr:ext cx="467179" cy="259045"/>
    <xdr:sp macro="" textlink="">
      <xdr:nvSpPr>
        <xdr:cNvPr id="711" name="テキスト ボックス 710">
          <a:extLst>
            <a:ext uri="{FF2B5EF4-FFF2-40B4-BE49-F238E27FC236}">
              <a16:creationId xmlns:a16="http://schemas.microsoft.com/office/drawing/2014/main" id="{F70233F4-1E64-4615-AB83-E819883591BA}"/>
            </a:ext>
          </a:extLst>
        </xdr:cNvPr>
        <xdr:cNvSpPr txBox="1"/>
      </xdr:nvSpPr>
      <xdr:spPr>
        <a:xfrm>
          <a:off x="1782082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12" name="直線コネクタ 711">
          <a:extLst>
            <a:ext uri="{FF2B5EF4-FFF2-40B4-BE49-F238E27FC236}">
              <a16:creationId xmlns:a16="http://schemas.microsoft.com/office/drawing/2014/main" id="{4718DB1A-48AA-456E-A6D6-5E20C55C15FB}"/>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13" name="テキスト ボックス 712">
          <a:extLst>
            <a:ext uri="{FF2B5EF4-FFF2-40B4-BE49-F238E27FC236}">
              <a16:creationId xmlns:a16="http://schemas.microsoft.com/office/drawing/2014/main" id="{C1069DB1-86A2-45B5-A566-C8CAC013472E}"/>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19050</xdr:rowOff>
    </xdr:from>
    <xdr:to>
      <xdr:col>120</xdr:col>
      <xdr:colOff>114300</xdr:colOff>
      <xdr:row>101</xdr:row>
      <xdr:rowOff>19050</xdr:rowOff>
    </xdr:to>
    <xdr:cxnSp macro="">
      <xdr:nvCxnSpPr>
        <xdr:cNvPr id="714" name="直線コネクタ 713">
          <a:extLst>
            <a:ext uri="{FF2B5EF4-FFF2-40B4-BE49-F238E27FC236}">
              <a16:creationId xmlns:a16="http://schemas.microsoft.com/office/drawing/2014/main" id="{DA952880-9BF8-4CC8-B036-0FA6EFFC3112}"/>
            </a:ext>
          </a:extLst>
        </xdr:cNvPr>
        <xdr:cNvCxnSpPr/>
      </xdr:nvCxnSpPr>
      <xdr:spPr>
        <a:xfrm>
          <a:off x="18288000" y="1733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48277</xdr:rowOff>
    </xdr:from>
    <xdr:ext cx="467179" cy="259045"/>
    <xdr:sp macro="" textlink="">
      <xdr:nvSpPr>
        <xdr:cNvPr id="715" name="テキスト ボックス 714">
          <a:extLst>
            <a:ext uri="{FF2B5EF4-FFF2-40B4-BE49-F238E27FC236}">
              <a16:creationId xmlns:a16="http://schemas.microsoft.com/office/drawing/2014/main" id="{09E36C8E-B4F9-4040-8887-81834BB20E96}"/>
            </a:ext>
          </a:extLst>
        </xdr:cNvPr>
        <xdr:cNvSpPr txBox="1"/>
      </xdr:nvSpPr>
      <xdr:spPr>
        <a:xfrm>
          <a:off x="17820821" y="1719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16" name="直線コネクタ 715">
          <a:extLst>
            <a:ext uri="{FF2B5EF4-FFF2-40B4-BE49-F238E27FC236}">
              <a16:creationId xmlns:a16="http://schemas.microsoft.com/office/drawing/2014/main" id="{7A0B0099-468C-4B65-96A1-E918318E0ECB}"/>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17" name="テキスト ボックス 716">
          <a:extLst>
            <a:ext uri="{FF2B5EF4-FFF2-40B4-BE49-F238E27FC236}">
              <a16:creationId xmlns:a16="http://schemas.microsoft.com/office/drawing/2014/main" id="{EFA29D5A-6A96-4862-9CB8-4359A8FA228F}"/>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18" name="【公民館】&#10;一人当たり面積グラフ枠">
          <a:extLst>
            <a:ext uri="{FF2B5EF4-FFF2-40B4-BE49-F238E27FC236}">
              <a16:creationId xmlns:a16="http://schemas.microsoft.com/office/drawing/2014/main" id="{93DD5D61-6493-41C4-A104-297802148893}"/>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101346</xdr:rowOff>
    </xdr:from>
    <xdr:to>
      <xdr:col>116</xdr:col>
      <xdr:colOff>62864</xdr:colOff>
      <xdr:row>107</xdr:row>
      <xdr:rowOff>110489</xdr:rowOff>
    </xdr:to>
    <xdr:cxnSp macro="">
      <xdr:nvCxnSpPr>
        <xdr:cNvPr id="719" name="直線コネクタ 718">
          <a:extLst>
            <a:ext uri="{FF2B5EF4-FFF2-40B4-BE49-F238E27FC236}">
              <a16:creationId xmlns:a16="http://schemas.microsoft.com/office/drawing/2014/main" id="{BE7B9909-428E-42BA-9E4D-AFF5C740B091}"/>
            </a:ext>
          </a:extLst>
        </xdr:cNvPr>
        <xdr:cNvCxnSpPr/>
      </xdr:nvCxnSpPr>
      <xdr:spPr>
        <a:xfrm flipV="1">
          <a:off x="22160864" y="17246346"/>
          <a:ext cx="0" cy="12092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114316</xdr:rowOff>
    </xdr:from>
    <xdr:ext cx="469744" cy="259045"/>
    <xdr:sp macro="" textlink="">
      <xdr:nvSpPr>
        <xdr:cNvPr id="720" name="【公民館】&#10;一人当たり面積最小値テキスト">
          <a:extLst>
            <a:ext uri="{FF2B5EF4-FFF2-40B4-BE49-F238E27FC236}">
              <a16:creationId xmlns:a16="http://schemas.microsoft.com/office/drawing/2014/main" id="{B4F44A6B-B452-4A98-B6B6-49DF58BA7A35}"/>
            </a:ext>
          </a:extLst>
        </xdr:cNvPr>
        <xdr:cNvSpPr txBox="1"/>
      </xdr:nvSpPr>
      <xdr:spPr>
        <a:xfrm>
          <a:off x="22199600" y="18459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110489</xdr:rowOff>
    </xdr:from>
    <xdr:to>
      <xdr:col>116</xdr:col>
      <xdr:colOff>152400</xdr:colOff>
      <xdr:row>107</xdr:row>
      <xdr:rowOff>110489</xdr:rowOff>
    </xdr:to>
    <xdr:cxnSp macro="">
      <xdr:nvCxnSpPr>
        <xdr:cNvPr id="721" name="直線コネクタ 720">
          <a:extLst>
            <a:ext uri="{FF2B5EF4-FFF2-40B4-BE49-F238E27FC236}">
              <a16:creationId xmlns:a16="http://schemas.microsoft.com/office/drawing/2014/main" id="{5CB0F992-251D-44AA-92CB-C6D033F25EF6}"/>
            </a:ext>
          </a:extLst>
        </xdr:cNvPr>
        <xdr:cNvCxnSpPr/>
      </xdr:nvCxnSpPr>
      <xdr:spPr>
        <a:xfrm>
          <a:off x="22072600" y="18455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48023</xdr:rowOff>
    </xdr:from>
    <xdr:ext cx="469744" cy="259045"/>
    <xdr:sp macro="" textlink="">
      <xdr:nvSpPr>
        <xdr:cNvPr id="722" name="【公民館】&#10;一人当たり面積最大値テキスト">
          <a:extLst>
            <a:ext uri="{FF2B5EF4-FFF2-40B4-BE49-F238E27FC236}">
              <a16:creationId xmlns:a16="http://schemas.microsoft.com/office/drawing/2014/main" id="{79A10934-FA7A-4493-9E59-A51195FD4493}"/>
            </a:ext>
          </a:extLst>
        </xdr:cNvPr>
        <xdr:cNvSpPr txBox="1"/>
      </xdr:nvSpPr>
      <xdr:spPr>
        <a:xfrm>
          <a:off x="22199600" y="17021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101346</xdr:rowOff>
    </xdr:from>
    <xdr:to>
      <xdr:col>116</xdr:col>
      <xdr:colOff>152400</xdr:colOff>
      <xdr:row>100</xdr:row>
      <xdr:rowOff>101346</xdr:rowOff>
    </xdr:to>
    <xdr:cxnSp macro="">
      <xdr:nvCxnSpPr>
        <xdr:cNvPr id="723" name="直線コネクタ 722">
          <a:extLst>
            <a:ext uri="{FF2B5EF4-FFF2-40B4-BE49-F238E27FC236}">
              <a16:creationId xmlns:a16="http://schemas.microsoft.com/office/drawing/2014/main" id="{DD66CA4B-2E0B-4766-855B-0F701614FE12}"/>
            </a:ext>
          </a:extLst>
        </xdr:cNvPr>
        <xdr:cNvCxnSpPr/>
      </xdr:nvCxnSpPr>
      <xdr:spPr>
        <a:xfrm>
          <a:off x="22072600" y="172463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163720</xdr:rowOff>
    </xdr:from>
    <xdr:ext cx="469744" cy="259045"/>
    <xdr:sp macro="" textlink="">
      <xdr:nvSpPr>
        <xdr:cNvPr id="724" name="【公民館】&#10;一人当たり面積平均値テキスト">
          <a:extLst>
            <a:ext uri="{FF2B5EF4-FFF2-40B4-BE49-F238E27FC236}">
              <a16:creationId xmlns:a16="http://schemas.microsoft.com/office/drawing/2014/main" id="{363DC044-6C9E-4C9D-8A83-7018CC9739E8}"/>
            </a:ext>
          </a:extLst>
        </xdr:cNvPr>
        <xdr:cNvSpPr txBox="1"/>
      </xdr:nvSpPr>
      <xdr:spPr>
        <a:xfrm>
          <a:off x="22199600" y="179945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140843</xdr:rowOff>
    </xdr:from>
    <xdr:to>
      <xdr:col>116</xdr:col>
      <xdr:colOff>114300</xdr:colOff>
      <xdr:row>106</xdr:row>
      <xdr:rowOff>70993</xdr:rowOff>
    </xdr:to>
    <xdr:sp macro="" textlink="">
      <xdr:nvSpPr>
        <xdr:cNvPr id="725" name="フローチャート: 判断 724">
          <a:extLst>
            <a:ext uri="{FF2B5EF4-FFF2-40B4-BE49-F238E27FC236}">
              <a16:creationId xmlns:a16="http://schemas.microsoft.com/office/drawing/2014/main" id="{57FF4554-2F35-4B51-9B2F-239D34A2B86B}"/>
            </a:ext>
          </a:extLst>
        </xdr:cNvPr>
        <xdr:cNvSpPr/>
      </xdr:nvSpPr>
      <xdr:spPr>
        <a:xfrm>
          <a:off x="22110700" y="18143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140272</xdr:rowOff>
    </xdr:from>
    <xdr:to>
      <xdr:col>112</xdr:col>
      <xdr:colOff>38100</xdr:colOff>
      <xdr:row>106</xdr:row>
      <xdr:rowOff>70422</xdr:rowOff>
    </xdr:to>
    <xdr:sp macro="" textlink="">
      <xdr:nvSpPr>
        <xdr:cNvPr id="726" name="フローチャート: 判断 725">
          <a:extLst>
            <a:ext uri="{FF2B5EF4-FFF2-40B4-BE49-F238E27FC236}">
              <a16:creationId xmlns:a16="http://schemas.microsoft.com/office/drawing/2014/main" id="{2DC5F5B4-41DE-4F7F-8B15-EC3973A915F9}"/>
            </a:ext>
          </a:extLst>
        </xdr:cNvPr>
        <xdr:cNvSpPr/>
      </xdr:nvSpPr>
      <xdr:spPr>
        <a:xfrm>
          <a:off x="21272500" y="18142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125413</xdr:rowOff>
    </xdr:from>
    <xdr:to>
      <xdr:col>107</xdr:col>
      <xdr:colOff>101600</xdr:colOff>
      <xdr:row>106</xdr:row>
      <xdr:rowOff>55563</xdr:rowOff>
    </xdr:to>
    <xdr:sp macro="" textlink="">
      <xdr:nvSpPr>
        <xdr:cNvPr id="727" name="フローチャート: 判断 726">
          <a:extLst>
            <a:ext uri="{FF2B5EF4-FFF2-40B4-BE49-F238E27FC236}">
              <a16:creationId xmlns:a16="http://schemas.microsoft.com/office/drawing/2014/main" id="{06FEA882-6DE6-4F5E-9BBA-5807924B0B9E}"/>
            </a:ext>
          </a:extLst>
        </xdr:cNvPr>
        <xdr:cNvSpPr/>
      </xdr:nvSpPr>
      <xdr:spPr>
        <a:xfrm>
          <a:off x="20383500" y="18127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136271</xdr:rowOff>
    </xdr:from>
    <xdr:to>
      <xdr:col>102</xdr:col>
      <xdr:colOff>165100</xdr:colOff>
      <xdr:row>106</xdr:row>
      <xdr:rowOff>66421</xdr:rowOff>
    </xdr:to>
    <xdr:sp macro="" textlink="">
      <xdr:nvSpPr>
        <xdr:cNvPr id="728" name="フローチャート: 判断 727">
          <a:extLst>
            <a:ext uri="{FF2B5EF4-FFF2-40B4-BE49-F238E27FC236}">
              <a16:creationId xmlns:a16="http://schemas.microsoft.com/office/drawing/2014/main" id="{5524E719-A3F6-49DD-8A56-BF1799CE9421}"/>
            </a:ext>
          </a:extLst>
        </xdr:cNvPr>
        <xdr:cNvSpPr/>
      </xdr:nvSpPr>
      <xdr:spPr>
        <a:xfrm>
          <a:off x="19494500" y="18138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58547</xdr:rowOff>
    </xdr:from>
    <xdr:to>
      <xdr:col>98</xdr:col>
      <xdr:colOff>38100</xdr:colOff>
      <xdr:row>106</xdr:row>
      <xdr:rowOff>160147</xdr:rowOff>
    </xdr:to>
    <xdr:sp macro="" textlink="">
      <xdr:nvSpPr>
        <xdr:cNvPr id="729" name="フローチャート: 判断 728">
          <a:extLst>
            <a:ext uri="{FF2B5EF4-FFF2-40B4-BE49-F238E27FC236}">
              <a16:creationId xmlns:a16="http://schemas.microsoft.com/office/drawing/2014/main" id="{408FA469-E7DD-4A4C-B3A8-567AFEACC0E3}"/>
            </a:ext>
          </a:extLst>
        </xdr:cNvPr>
        <xdr:cNvSpPr/>
      </xdr:nvSpPr>
      <xdr:spPr>
        <a:xfrm>
          <a:off x="18605500" y="18232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30" name="テキスト ボックス 729">
          <a:extLst>
            <a:ext uri="{FF2B5EF4-FFF2-40B4-BE49-F238E27FC236}">
              <a16:creationId xmlns:a16="http://schemas.microsoft.com/office/drawing/2014/main" id="{E094BB34-8378-4910-9DAE-6B17C94BBFBD}"/>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31" name="テキスト ボックス 730">
          <a:extLst>
            <a:ext uri="{FF2B5EF4-FFF2-40B4-BE49-F238E27FC236}">
              <a16:creationId xmlns:a16="http://schemas.microsoft.com/office/drawing/2014/main" id="{A791F7BF-C4C0-40FF-9A00-68A3D216F6EE}"/>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2" name="テキスト ボックス 731">
          <a:extLst>
            <a:ext uri="{FF2B5EF4-FFF2-40B4-BE49-F238E27FC236}">
              <a16:creationId xmlns:a16="http://schemas.microsoft.com/office/drawing/2014/main" id="{A3CB11D2-ECE8-4FF4-A336-F49BC541695B}"/>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3" name="テキスト ボックス 732">
          <a:extLst>
            <a:ext uri="{FF2B5EF4-FFF2-40B4-BE49-F238E27FC236}">
              <a16:creationId xmlns:a16="http://schemas.microsoft.com/office/drawing/2014/main" id="{BFA66294-2F01-4CF1-91B0-C80F10BF5367}"/>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4" name="テキスト ボックス 733">
          <a:extLst>
            <a:ext uri="{FF2B5EF4-FFF2-40B4-BE49-F238E27FC236}">
              <a16:creationId xmlns:a16="http://schemas.microsoft.com/office/drawing/2014/main" id="{59C8431C-09EB-4D2C-AC3D-CF2C73754F02}"/>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110553</xdr:rowOff>
    </xdr:from>
    <xdr:to>
      <xdr:col>116</xdr:col>
      <xdr:colOff>114300</xdr:colOff>
      <xdr:row>107</xdr:row>
      <xdr:rowOff>40703</xdr:rowOff>
    </xdr:to>
    <xdr:sp macro="" textlink="">
      <xdr:nvSpPr>
        <xdr:cNvPr id="735" name="楕円 734">
          <a:extLst>
            <a:ext uri="{FF2B5EF4-FFF2-40B4-BE49-F238E27FC236}">
              <a16:creationId xmlns:a16="http://schemas.microsoft.com/office/drawing/2014/main" id="{209F823B-177C-45D5-91DB-2F0EE106861D}"/>
            </a:ext>
          </a:extLst>
        </xdr:cNvPr>
        <xdr:cNvSpPr/>
      </xdr:nvSpPr>
      <xdr:spPr>
        <a:xfrm>
          <a:off x="22110700" y="18284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25480</xdr:rowOff>
    </xdr:from>
    <xdr:ext cx="469744" cy="259045"/>
    <xdr:sp macro="" textlink="">
      <xdr:nvSpPr>
        <xdr:cNvPr id="736" name="【公民館】&#10;一人当たり面積該当値テキスト">
          <a:extLst>
            <a:ext uri="{FF2B5EF4-FFF2-40B4-BE49-F238E27FC236}">
              <a16:creationId xmlns:a16="http://schemas.microsoft.com/office/drawing/2014/main" id="{F3FAC5A7-5611-4999-A0D6-4FE743782782}"/>
            </a:ext>
          </a:extLst>
        </xdr:cNvPr>
        <xdr:cNvSpPr txBox="1"/>
      </xdr:nvSpPr>
      <xdr:spPr>
        <a:xfrm>
          <a:off x="22199600" y="181991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113412</xdr:rowOff>
    </xdr:from>
    <xdr:to>
      <xdr:col>112</xdr:col>
      <xdr:colOff>38100</xdr:colOff>
      <xdr:row>107</xdr:row>
      <xdr:rowOff>43562</xdr:rowOff>
    </xdr:to>
    <xdr:sp macro="" textlink="">
      <xdr:nvSpPr>
        <xdr:cNvPr id="737" name="楕円 736">
          <a:extLst>
            <a:ext uri="{FF2B5EF4-FFF2-40B4-BE49-F238E27FC236}">
              <a16:creationId xmlns:a16="http://schemas.microsoft.com/office/drawing/2014/main" id="{324CF75B-339E-46D9-B43C-343746F50A8F}"/>
            </a:ext>
          </a:extLst>
        </xdr:cNvPr>
        <xdr:cNvSpPr/>
      </xdr:nvSpPr>
      <xdr:spPr>
        <a:xfrm>
          <a:off x="21272500" y="18287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161353</xdr:rowOff>
    </xdr:from>
    <xdr:to>
      <xdr:col>116</xdr:col>
      <xdr:colOff>63500</xdr:colOff>
      <xdr:row>106</xdr:row>
      <xdr:rowOff>164212</xdr:rowOff>
    </xdr:to>
    <xdr:cxnSp macro="">
      <xdr:nvCxnSpPr>
        <xdr:cNvPr id="738" name="直線コネクタ 737">
          <a:extLst>
            <a:ext uri="{FF2B5EF4-FFF2-40B4-BE49-F238E27FC236}">
              <a16:creationId xmlns:a16="http://schemas.microsoft.com/office/drawing/2014/main" id="{0287BC35-6F06-4390-8887-05D47416A9F8}"/>
            </a:ext>
          </a:extLst>
        </xdr:cNvPr>
        <xdr:cNvCxnSpPr/>
      </xdr:nvCxnSpPr>
      <xdr:spPr>
        <a:xfrm flipV="1">
          <a:off x="21323300" y="18335053"/>
          <a:ext cx="838200" cy="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116269</xdr:rowOff>
    </xdr:from>
    <xdr:to>
      <xdr:col>107</xdr:col>
      <xdr:colOff>101600</xdr:colOff>
      <xdr:row>107</xdr:row>
      <xdr:rowOff>46419</xdr:rowOff>
    </xdr:to>
    <xdr:sp macro="" textlink="">
      <xdr:nvSpPr>
        <xdr:cNvPr id="739" name="楕円 738">
          <a:extLst>
            <a:ext uri="{FF2B5EF4-FFF2-40B4-BE49-F238E27FC236}">
              <a16:creationId xmlns:a16="http://schemas.microsoft.com/office/drawing/2014/main" id="{8D2FEF41-7E41-4BED-80C1-35D1AFC81DD7}"/>
            </a:ext>
          </a:extLst>
        </xdr:cNvPr>
        <xdr:cNvSpPr/>
      </xdr:nvSpPr>
      <xdr:spPr>
        <a:xfrm>
          <a:off x="20383500" y="18289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164212</xdr:rowOff>
    </xdr:from>
    <xdr:to>
      <xdr:col>111</xdr:col>
      <xdr:colOff>177800</xdr:colOff>
      <xdr:row>106</xdr:row>
      <xdr:rowOff>167069</xdr:rowOff>
    </xdr:to>
    <xdr:cxnSp macro="">
      <xdr:nvCxnSpPr>
        <xdr:cNvPr id="740" name="直線コネクタ 739">
          <a:extLst>
            <a:ext uri="{FF2B5EF4-FFF2-40B4-BE49-F238E27FC236}">
              <a16:creationId xmlns:a16="http://schemas.microsoft.com/office/drawing/2014/main" id="{D3E574E2-D312-4356-A97B-B7835335A1F8}"/>
            </a:ext>
          </a:extLst>
        </xdr:cNvPr>
        <xdr:cNvCxnSpPr/>
      </xdr:nvCxnSpPr>
      <xdr:spPr>
        <a:xfrm flipV="1">
          <a:off x="20434300" y="18337912"/>
          <a:ext cx="889000" cy="2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119126</xdr:rowOff>
    </xdr:from>
    <xdr:to>
      <xdr:col>102</xdr:col>
      <xdr:colOff>165100</xdr:colOff>
      <xdr:row>107</xdr:row>
      <xdr:rowOff>49276</xdr:rowOff>
    </xdr:to>
    <xdr:sp macro="" textlink="">
      <xdr:nvSpPr>
        <xdr:cNvPr id="741" name="楕円 740">
          <a:extLst>
            <a:ext uri="{FF2B5EF4-FFF2-40B4-BE49-F238E27FC236}">
              <a16:creationId xmlns:a16="http://schemas.microsoft.com/office/drawing/2014/main" id="{0DAB6ADB-763C-4089-946A-F456F6EE3801}"/>
            </a:ext>
          </a:extLst>
        </xdr:cNvPr>
        <xdr:cNvSpPr/>
      </xdr:nvSpPr>
      <xdr:spPr>
        <a:xfrm>
          <a:off x="19494500" y="18292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167069</xdr:rowOff>
    </xdr:from>
    <xdr:to>
      <xdr:col>107</xdr:col>
      <xdr:colOff>50800</xdr:colOff>
      <xdr:row>106</xdr:row>
      <xdr:rowOff>169926</xdr:rowOff>
    </xdr:to>
    <xdr:cxnSp macro="">
      <xdr:nvCxnSpPr>
        <xdr:cNvPr id="742" name="直線コネクタ 741">
          <a:extLst>
            <a:ext uri="{FF2B5EF4-FFF2-40B4-BE49-F238E27FC236}">
              <a16:creationId xmlns:a16="http://schemas.microsoft.com/office/drawing/2014/main" id="{66268344-EF10-4176-B364-CB119C6D899F}"/>
            </a:ext>
          </a:extLst>
        </xdr:cNvPr>
        <xdr:cNvCxnSpPr/>
      </xdr:nvCxnSpPr>
      <xdr:spPr>
        <a:xfrm flipV="1">
          <a:off x="19545300" y="18340769"/>
          <a:ext cx="889000" cy="2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121983</xdr:rowOff>
    </xdr:from>
    <xdr:to>
      <xdr:col>98</xdr:col>
      <xdr:colOff>38100</xdr:colOff>
      <xdr:row>107</xdr:row>
      <xdr:rowOff>52133</xdr:rowOff>
    </xdr:to>
    <xdr:sp macro="" textlink="">
      <xdr:nvSpPr>
        <xdr:cNvPr id="743" name="楕円 742">
          <a:extLst>
            <a:ext uri="{FF2B5EF4-FFF2-40B4-BE49-F238E27FC236}">
              <a16:creationId xmlns:a16="http://schemas.microsoft.com/office/drawing/2014/main" id="{63A20448-09C2-444C-94E7-DBEB1656BD15}"/>
            </a:ext>
          </a:extLst>
        </xdr:cNvPr>
        <xdr:cNvSpPr/>
      </xdr:nvSpPr>
      <xdr:spPr>
        <a:xfrm>
          <a:off x="18605500" y="18295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169926</xdr:rowOff>
    </xdr:from>
    <xdr:to>
      <xdr:col>102</xdr:col>
      <xdr:colOff>114300</xdr:colOff>
      <xdr:row>107</xdr:row>
      <xdr:rowOff>1333</xdr:rowOff>
    </xdr:to>
    <xdr:cxnSp macro="">
      <xdr:nvCxnSpPr>
        <xdr:cNvPr id="744" name="直線コネクタ 743">
          <a:extLst>
            <a:ext uri="{FF2B5EF4-FFF2-40B4-BE49-F238E27FC236}">
              <a16:creationId xmlns:a16="http://schemas.microsoft.com/office/drawing/2014/main" id="{5222718B-878D-4478-BCB9-CD609683AD8F}"/>
            </a:ext>
          </a:extLst>
        </xdr:cNvPr>
        <xdr:cNvCxnSpPr/>
      </xdr:nvCxnSpPr>
      <xdr:spPr>
        <a:xfrm flipV="1">
          <a:off x="18656300" y="18343626"/>
          <a:ext cx="889000" cy="2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86949</xdr:rowOff>
    </xdr:from>
    <xdr:ext cx="469744" cy="259045"/>
    <xdr:sp macro="" textlink="">
      <xdr:nvSpPr>
        <xdr:cNvPr id="745" name="n_1aveValue【公民館】&#10;一人当たり面積">
          <a:extLst>
            <a:ext uri="{FF2B5EF4-FFF2-40B4-BE49-F238E27FC236}">
              <a16:creationId xmlns:a16="http://schemas.microsoft.com/office/drawing/2014/main" id="{1350DB7C-B35A-4685-9AD1-C9C11DE44A50}"/>
            </a:ext>
          </a:extLst>
        </xdr:cNvPr>
        <xdr:cNvSpPr txBox="1"/>
      </xdr:nvSpPr>
      <xdr:spPr>
        <a:xfrm>
          <a:off x="21075727" y="179177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72090</xdr:rowOff>
    </xdr:from>
    <xdr:ext cx="469744" cy="259045"/>
    <xdr:sp macro="" textlink="">
      <xdr:nvSpPr>
        <xdr:cNvPr id="746" name="n_2aveValue【公民館】&#10;一人当たり面積">
          <a:extLst>
            <a:ext uri="{FF2B5EF4-FFF2-40B4-BE49-F238E27FC236}">
              <a16:creationId xmlns:a16="http://schemas.microsoft.com/office/drawing/2014/main" id="{321AF019-87FA-4C47-A9F3-E77C6B07C72F}"/>
            </a:ext>
          </a:extLst>
        </xdr:cNvPr>
        <xdr:cNvSpPr txBox="1"/>
      </xdr:nvSpPr>
      <xdr:spPr>
        <a:xfrm>
          <a:off x="20199427" y="17902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82948</xdr:rowOff>
    </xdr:from>
    <xdr:ext cx="469744" cy="259045"/>
    <xdr:sp macro="" textlink="">
      <xdr:nvSpPr>
        <xdr:cNvPr id="747" name="n_3aveValue【公民館】&#10;一人当たり面積">
          <a:extLst>
            <a:ext uri="{FF2B5EF4-FFF2-40B4-BE49-F238E27FC236}">
              <a16:creationId xmlns:a16="http://schemas.microsoft.com/office/drawing/2014/main" id="{C06E09A6-91B7-4869-9891-1195FEC2E3F0}"/>
            </a:ext>
          </a:extLst>
        </xdr:cNvPr>
        <xdr:cNvSpPr txBox="1"/>
      </xdr:nvSpPr>
      <xdr:spPr>
        <a:xfrm>
          <a:off x="19310427" y="179137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5224</xdr:rowOff>
    </xdr:from>
    <xdr:ext cx="469744" cy="259045"/>
    <xdr:sp macro="" textlink="">
      <xdr:nvSpPr>
        <xdr:cNvPr id="748" name="n_4aveValue【公民館】&#10;一人当たり面積">
          <a:extLst>
            <a:ext uri="{FF2B5EF4-FFF2-40B4-BE49-F238E27FC236}">
              <a16:creationId xmlns:a16="http://schemas.microsoft.com/office/drawing/2014/main" id="{EBC4AD6D-807D-4C51-9399-F302AFEAD975}"/>
            </a:ext>
          </a:extLst>
        </xdr:cNvPr>
        <xdr:cNvSpPr txBox="1"/>
      </xdr:nvSpPr>
      <xdr:spPr>
        <a:xfrm>
          <a:off x="18421427" y="180074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34689</xdr:rowOff>
    </xdr:from>
    <xdr:ext cx="469744" cy="259045"/>
    <xdr:sp macro="" textlink="">
      <xdr:nvSpPr>
        <xdr:cNvPr id="749" name="n_1mainValue【公民館】&#10;一人当たり面積">
          <a:extLst>
            <a:ext uri="{FF2B5EF4-FFF2-40B4-BE49-F238E27FC236}">
              <a16:creationId xmlns:a16="http://schemas.microsoft.com/office/drawing/2014/main" id="{28E77E21-374C-4C47-B8DF-696B388699D0}"/>
            </a:ext>
          </a:extLst>
        </xdr:cNvPr>
        <xdr:cNvSpPr txBox="1"/>
      </xdr:nvSpPr>
      <xdr:spPr>
        <a:xfrm>
          <a:off x="21075727" y="18379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37546</xdr:rowOff>
    </xdr:from>
    <xdr:ext cx="469744" cy="259045"/>
    <xdr:sp macro="" textlink="">
      <xdr:nvSpPr>
        <xdr:cNvPr id="750" name="n_2mainValue【公民館】&#10;一人当たり面積">
          <a:extLst>
            <a:ext uri="{FF2B5EF4-FFF2-40B4-BE49-F238E27FC236}">
              <a16:creationId xmlns:a16="http://schemas.microsoft.com/office/drawing/2014/main" id="{EF01F980-0281-4576-8E8F-49C85556D6AE}"/>
            </a:ext>
          </a:extLst>
        </xdr:cNvPr>
        <xdr:cNvSpPr txBox="1"/>
      </xdr:nvSpPr>
      <xdr:spPr>
        <a:xfrm>
          <a:off x="20199427" y="18382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40403</xdr:rowOff>
    </xdr:from>
    <xdr:ext cx="469744" cy="259045"/>
    <xdr:sp macro="" textlink="">
      <xdr:nvSpPr>
        <xdr:cNvPr id="751" name="n_3mainValue【公民館】&#10;一人当たり面積">
          <a:extLst>
            <a:ext uri="{FF2B5EF4-FFF2-40B4-BE49-F238E27FC236}">
              <a16:creationId xmlns:a16="http://schemas.microsoft.com/office/drawing/2014/main" id="{0800190C-087B-47B6-9B0E-5BED537B1512}"/>
            </a:ext>
          </a:extLst>
        </xdr:cNvPr>
        <xdr:cNvSpPr txBox="1"/>
      </xdr:nvSpPr>
      <xdr:spPr>
        <a:xfrm>
          <a:off x="19310427" y="18385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43260</xdr:rowOff>
    </xdr:from>
    <xdr:ext cx="469744" cy="259045"/>
    <xdr:sp macro="" textlink="">
      <xdr:nvSpPr>
        <xdr:cNvPr id="752" name="n_4mainValue【公民館】&#10;一人当たり面積">
          <a:extLst>
            <a:ext uri="{FF2B5EF4-FFF2-40B4-BE49-F238E27FC236}">
              <a16:creationId xmlns:a16="http://schemas.microsoft.com/office/drawing/2014/main" id="{14DC3CEA-D89D-4EC7-84BF-9897AC3A25E2}"/>
            </a:ext>
          </a:extLst>
        </xdr:cNvPr>
        <xdr:cNvSpPr txBox="1"/>
      </xdr:nvSpPr>
      <xdr:spPr>
        <a:xfrm>
          <a:off x="18421427" y="183884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53" name="正方形/長方形 752">
          <a:extLst>
            <a:ext uri="{FF2B5EF4-FFF2-40B4-BE49-F238E27FC236}">
              <a16:creationId xmlns:a16="http://schemas.microsoft.com/office/drawing/2014/main" id="{FAB1EDE1-24C1-44C5-B955-2A2EAE1A8E96}"/>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4" name="正方形/長方形 753">
          <a:extLst>
            <a:ext uri="{FF2B5EF4-FFF2-40B4-BE49-F238E27FC236}">
              <a16:creationId xmlns:a16="http://schemas.microsoft.com/office/drawing/2014/main" id="{49DEBAA6-2888-474A-80BC-2CE6DD4E6628}"/>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5" name="テキスト ボックス 754">
          <a:extLst>
            <a:ext uri="{FF2B5EF4-FFF2-40B4-BE49-F238E27FC236}">
              <a16:creationId xmlns:a16="http://schemas.microsoft.com/office/drawing/2014/main" id="{3BAEEF07-C064-4EF9-89E6-BCD7107FD952}"/>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有形固定資産減価償却率について、類似団体より低い水準となっているのは、道路、橋りょう・トンネル及び公営住宅である。保育所、学校施設及び公民館は、類似団体より高い水準となっている。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道路及び橋りょう・トンネルについては、毎年更新をしていることから低い水準となっていると考えられる。公営住宅については、老朽化に伴い順次建て替えを行ったため低い水準となったが、平成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年度にすべての建て替えが終了したため、今後減価償却が進んでいく。</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特に比率が高いことで直ちに建て替えの必要性や将来の追加的な財政負担を示しているとは一概に言えないが、その傾向がある施設については、優先度を検討しながら統廃合や廃止、取り壊しも含め対応していく。</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33374258-92CB-4506-BD48-027AF6C947C4}"/>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C05D3656-ACF3-476F-B8E8-B013B364AF22}"/>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A9A95657-4384-4889-B62C-691452672A43}"/>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FD7FFC65-28DD-4DD6-B761-2E92A8883F8C}"/>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新潟県津南町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28900370-B3CE-4ABB-89B4-6B4951C921C6}"/>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5E44E789-761E-4EBA-9671-5C3FEA3A9A1E}"/>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25609E29-E829-4371-88C8-D29303FFBBB5}"/>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4701545D-7C25-4D4B-9329-241399B97486}"/>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5E0AFD65-4C57-41D1-821A-58AD3AF112D3}"/>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EBFBA3B9-5F92-4C12-8E18-EDFD810427F9}"/>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8,672
8,534
170.21
8,371,078
7,909,984
425,838
4,806,519
6,021,944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A90161CB-946D-4DCB-8B6A-714CE58FFE1A}"/>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10E2027E-B749-4121-86B4-8C0982178E8E}"/>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22569443-8F96-4D4A-A977-BB8054A0188F}"/>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11.6
23.4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CA6DBEEC-D175-4C4A-AD78-872921B28588}"/>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9AB7826A-34A8-42EB-9DA2-766687B5FBE5}"/>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48F6C8E6-D4C0-4375-8FB3-7EDF995C807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6AF65E79-8CE4-4088-A7BD-F1D47C416158}"/>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DE4BB06C-C75A-461D-BD28-585ED4543807}"/>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376A255B-8C11-4B39-99DA-85504E060C8F}"/>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FCDF7D6E-8D96-4F85-8588-EE42AD39DCC5}"/>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DB7FA87-2B1C-4874-AF27-35FE88DF6DA3}"/>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92FACB16-9504-4910-9E7F-CFD92A3E694E}"/>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E11F606A-A20D-4F38-B906-DBE1C6ABB0E1}"/>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1132D1EF-DBF1-40CF-B088-DD4DB8CD67F7}"/>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11C6CE00-8426-4367-AFBF-9C8A27A5D9E7}"/>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4CBE1AC2-1077-4915-86BF-1DF3649E86A1}"/>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E02AC4FB-6834-4078-B27E-C33DA15CB05A}"/>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896C938E-D73D-48E4-85A2-981E5C5C3D43}"/>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A9E04942-BF49-4B87-A854-3A87931DBB33}"/>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92595A9B-1F80-42F2-9E3B-C163315DD84E}"/>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7E94546D-FCEA-47B8-BB00-5A9B3A6F596D}"/>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39192FDC-3D8D-4609-877A-F513C607D9FB}"/>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7DA118D9-5485-4970-B16D-CCB7D529DC22}"/>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60B484CB-15AC-4461-92E4-6DBC5E88EECC}"/>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129EED27-E48A-48CF-9723-71889F4E3157}"/>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EF46FE88-3B52-4D3E-BD6E-779A252EA2B1}"/>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52BF04AB-12EE-48D7-89E6-9709CEA10A88}"/>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2DA588E7-E5AB-4FA5-8104-786D62AC248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81600B9C-A0D9-4DA6-9913-BBF5C7A0D933}"/>
            </a:ext>
          </a:extLst>
        </xdr:cNvPr>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a:extLst>
            <a:ext uri="{FF2B5EF4-FFF2-40B4-BE49-F238E27FC236}">
              <a16:creationId xmlns:a16="http://schemas.microsoft.com/office/drawing/2014/main" id="{7578E131-9F01-40E2-8C52-88900F266E57}"/>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a:extLst>
            <a:ext uri="{FF2B5EF4-FFF2-40B4-BE49-F238E27FC236}">
              <a16:creationId xmlns:a16="http://schemas.microsoft.com/office/drawing/2014/main" id="{BD769104-6068-4479-B25F-E7D59D563E73}"/>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a:extLst>
            <a:ext uri="{FF2B5EF4-FFF2-40B4-BE49-F238E27FC236}">
              <a16:creationId xmlns:a16="http://schemas.microsoft.com/office/drawing/2014/main" id="{65C8F20D-221D-420C-8762-E7C79E490F24}"/>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a:extLst>
            <a:ext uri="{FF2B5EF4-FFF2-40B4-BE49-F238E27FC236}">
              <a16:creationId xmlns:a16="http://schemas.microsoft.com/office/drawing/2014/main" id="{EB1FC1D1-16F6-4BEF-848C-C93E1E50FC5C}"/>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a:extLst>
            <a:ext uri="{FF2B5EF4-FFF2-40B4-BE49-F238E27FC236}">
              <a16:creationId xmlns:a16="http://schemas.microsoft.com/office/drawing/2014/main" id="{BD993159-6545-4F02-B032-6A1FC6464D1E}"/>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a:extLst>
            <a:ext uri="{FF2B5EF4-FFF2-40B4-BE49-F238E27FC236}">
              <a16:creationId xmlns:a16="http://schemas.microsoft.com/office/drawing/2014/main" id="{0BAB4B6B-3B7D-497C-888D-5DD7D4044095}"/>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a:extLst>
            <a:ext uri="{FF2B5EF4-FFF2-40B4-BE49-F238E27FC236}">
              <a16:creationId xmlns:a16="http://schemas.microsoft.com/office/drawing/2014/main" id="{7F69369B-81D6-48EC-815D-EF70D5A06962}"/>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a:extLst>
            <a:ext uri="{FF2B5EF4-FFF2-40B4-BE49-F238E27FC236}">
              <a16:creationId xmlns:a16="http://schemas.microsoft.com/office/drawing/2014/main" id="{F50FDDED-7955-46D5-B45A-F9AE5C01BC8D}"/>
            </a:ext>
          </a:extLst>
        </xdr:cNvPr>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a:extLst>
            <a:ext uri="{FF2B5EF4-FFF2-40B4-BE49-F238E27FC236}">
              <a16:creationId xmlns:a16="http://schemas.microsoft.com/office/drawing/2014/main" id="{317B10AE-98F7-4415-A28C-B0A5D69A295F}"/>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a:extLst>
            <a:ext uri="{FF2B5EF4-FFF2-40B4-BE49-F238E27FC236}">
              <a16:creationId xmlns:a16="http://schemas.microsoft.com/office/drawing/2014/main" id="{77A101EA-EC99-47EC-AF67-B95A557D915A}"/>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a:extLst>
            <a:ext uri="{FF2B5EF4-FFF2-40B4-BE49-F238E27FC236}">
              <a16:creationId xmlns:a16="http://schemas.microsoft.com/office/drawing/2014/main" id="{97033E17-317D-4A92-9475-A7515A47192A}"/>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a:extLst>
            <a:ext uri="{FF2B5EF4-FFF2-40B4-BE49-F238E27FC236}">
              <a16:creationId xmlns:a16="http://schemas.microsoft.com/office/drawing/2014/main" id="{CF719222-D65E-4067-A304-E2DD5E2820F8}"/>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a:extLst>
            <a:ext uri="{FF2B5EF4-FFF2-40B4-BE49-F238E27FC236}">
              <a16:creationId xmlns:a16="http://schemas.microsoft.com/office/drawing/2014/main" id="{1688A9F1-DD0E-4DB5-ACEA-58C8646AD2E8}"/>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a:extLst>
            <a:ext uri="{FF2B5EF4-FFF2-40B4-BE49-F238E27FC236}">
              <a16:creationId xmlns:a16="http://schemas.microsoft.com/office/drawing/2014/main" id="{19AB8F75-32C8-4074-9606-2095D4A1ED16}"/>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a:extLst>
            <a:ext uri="{FF2B5EF4-FFF2-40B4-BE49-F238E27FC236}">
              <a16:creationId xmlns:a16="http://schemas.microsoft.com/office/drawing/2014/main" id="{68A11D72-E1FE-41A6-A54A-69D4297DA7CE}"/>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a:extLst>
            <a:ext uri="{FF2B5EF4-FFF2-40B4-BE49-F238E27FC236}">
              <a16:creationId xmlns:a16="http://schemas.microsoft.com/office/drawing/2014/main" id="{1DEEF6C8-139A-4658-B772-A904B64C8081}"/>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7" name="テキスト ボックス 56">
          <a:extLst>
            <a:ext uri="{FF2B5EF4-FFF2-40B4-BE49-F238E27FC236}">
              <a16:creationId xmlns:a16="http://schemas.microsoft.com/office/drawing/2014/main" id="{2216FD95-4ED3-4A3C-A4B0-115A52810E3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8" name="直線コネクタ 57">
          <a:extLst>
            <a:ext uri="{FF2B5EF4-FFF2-40B4-BE49-F238E27FC236}">
              <a16:creationId xmlns:a16="http://schemas.microsoft.com/office/drawing/2014/main" id="{C84FED81-136D-4FE7-93FD-CE97F01F7761}"/>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59" name="テキスト ボックス 58">
          <a:extLst>
            <a:ext uri="{FF2B5EF4-FFF2-40B4-BE49-F238E27FC236}">
              <a16:creationId xmlns:a16="http://schemas.microsoft.com/office/drawing/2014/main" id="{1687F2CC-0642-41FE-AD66-124F8A6D6797}"/>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60" name="直線コネクタ 59">
          <a:extLst>
            <a:ext uri="{FF2B5EF4-FFF2-40B4-BE49-F238E27FC236}">
              <a16:creationId xmlns:a16="http://schemas.microsoft.com/office/drawing/2014/main" id="{688A5C99-42A3-4993-9023-250D287E04EA}"/>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61" name="テキスト ボックス 60">
          <a:extLst>
            <a:ext uri="{FF2B5EF4-FFF2-40B4-BE49-F238E27FC236}">
              <a16:creationId xmlns:a16="http://schemas.microsoft.com/office/drawing/2014/main" id="{B41201A0-E52D-46AE-9CE5-B6E980C31D3D}"/>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62" name="直線コネクタ 61">
          <a:extLst>
            <a:ext uri="{FF2B5EF4-FFF2-40B4-BE49-F238E27FC236}">
              <a16:creationId xmlns:a16="http://schemas.microsoft.com/office/drawing/2014/main" id="{1C120A24-A9A7-4845-9D70-C46460C622AD}"/>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63" name="テキスト ボックス 62">
          <a:extLst>
            <a:ext uri="{FF2B5EF4-FFF2-40B4-BE49-F238E27FC236}">
              <a16:creationId xmlns:a16="http://schemas.microsoft.com/office/drawing/2014/main" id="{1C09F65E-6BF5-4230-BA4C-D5A99301D965}"/>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64" name="直線コネクタ 63">
          <a:extLst>
            <a:ext uri="{FF2B5EF4-FFF2-40B4-BE49-F238E27FC236}">
              <a16:creationId xmlns:a16="http://schemas.microsoft.com/office/drawing/2014/main" id="{93F1FA51-914E-45D7-BCE0-20B7DFB074D3}"/>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65" name="テキスト ボックス 64">
          <a:extLst>
            <a:ext uri="{FF2B5EF4-FFF2-40B4-BE49-F238E27FC236}">
              <a16:creationId xmlns:a16="http://schemas.microsoft.com/office/drawing/2014/main" id="{96E9C9EF-A985-4B4E-B584-2C271B238522}"/>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66" name="直線コネクタ 65">
          <a:extLst>
            <a:ext uri="{FF2B5EF4-FFF2-40B4-BE49-F238E27FC236}">
              <a16:creationId xmlns:a16="http://schemas.microsoft.com/office/drawing/2014/main" id="{99705546-4413-4092-9EC8-7326C7270B50}"/>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67" name="テキスト ボックス 66">
          <a:extLst>
            <a:ext uri="{FF2B5EF4-FFF2-40B4-BE49-F238E27FC236}">
              <a16:creationId xmlns:a16="http://schemas.microsoft.com/office/drawing/2014/main" id="{B8E2A1DF-7B95-41D1-B9EC-FABE877E52EE}"/>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68" name="直線コネクタ 67">
          <a:extLst>
            <a:ext uri="{FF2B5EF4-FFF2-40B4-BE49-F238E27FC236}">
              <a16:creationId xmlns:a16="http://schemas.microsoft.com/office/drawing/2014/main" id="{ADAF6CF0-9D34-4FC4-9009-9F8D1FFB11E9}"/>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69" name="テキスト ボックス 68">
          <a:extLst>
            <a:ext uri="{FF2B5EF4-FFF2-40B4-BE49-F238E27FC236}">
              <a16:creationId xmlns:a16="http://schemas.microsoft.com/office/drawing/2014/main" id="{2BAE43C9-D2EF-449D-809A-4BE1795E35B8}"/>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70" name="直線コネクタ 69">
          <a:extLst>
            <a:ext uri="{FF2B5EF4-FFF2-40B4-BE49-F238E27FC236}">
              <a16:creationId xmlns:a16="http://schemas.microsoft.com/office/drawing/2014/main" id="{348B8A22-1A58-432D-A202-4CDB2EE3D2B2}"/>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71" name="テキスト ボックス 70">
          <a:extLst>
            <a:ext uri="{FF2B5EF4-FFF2-40B4-BE49-F238E27FC236}">
              <a16:creationId xmlns:a16="http://schemas.microsoft.com/office/drawing/2014/main" id="{8A8BE8C2-4A1C-4A36-99A2-9E14BF55058D}"/>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72" name="【体育館・プール】&#10;有形固定資産減価償却率グラフ枠">
          <a:extLst>
            <a:ext uri="{FF2B5EF4-FFF2-40B4-BE49-F238E27FC236}">
              <a16:creationId xmlns:a16="http://schemas.microsoft.com/office/drawing/2014/main" id="{516E9296-6696-441E-AEDC-3206A8C9BCB2}"/>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11430</xdr:rowOff>
    </xdr:from>
    <xdr:to>
      <xdr:col>24</xdr:col>
      <xdr:colOff>62865</xdr:colOff>
      <xdr:row>64</xdr:row>
      <xdr:rowOff>76200</xdr:rowOff>
    </xdr:to>
    <xdr:cxnSp macro="">
      <xdr:nvCxnSpPr>
        <xdr:cNvPr id="73" name="直線コネクタ 72">
          <a:extLst>
            <a:ext uri="{FF2B5EF4-FFF2-40B4-BE49-F238E27FC236}">
              <a16:creationId xmlns:a16="http://schemas.microsoft.com/office/drawing/2014/main" id="{FF3DD520-57A6-4E26-B98B-0985113BC220}"/>
            </a:ext>
          </a:extLst>
        </xdr:cNvPr>
        <xdr:cNvCxnSpPr/>
      </xdr:nvCxnSpPr>
      <xdr:spPr>
        <a:xfrm flipV="1">
          <a:off x="4634865" y="9441180"/>
          <a:ext cx="0" cy="1607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74" name="【体育館・プール】&#10;有形固定資産減価償却率最小値テキスト">
          <a:extLst>
            <a:ext uri="{FF2B5EF4-FFF2-40B4-BE49-F238E27FC236}">
              <a16:creationId xmlns:a16="http://schemas.microsoft.com/office/drawing/2014/main" id="{4D71B949-D6B7-4076-AB90-9A383886A0DA}"/>
            </a:ext>
          </a:extLst>
        </xdr:cNvPr>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75" name="直線コネクタ 74">
          <a:extLst>
            <a:ext uri="{FF2B5EF4-FFF2-40B4-BE49-F238E27FC236}">
              <a16:creationId xmlns:a16="http://schemas.microsoft.com/office/drawing/2014/main" id="{C74773BD-E744-410A-86B1-BEA40B4F9A66}"/>
            </a:ext>
          </a:extLst>
        </xdr:cNvPr>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129557</xdr:rowOff>
    </xdr:from>
    <xdr:ext cx="405111" cy="259045"/>
    <xdr:sp macro="" textlink="">
      <xdr:nvSpPr>
        <xdr:cNvPr id="76" name="【体育館・プール】&#10;有形固定資産減価償却率最大値テキスト">
          <a:extLst>
            <a:ext uri="{FF2B5EF4-FFF2-40B4-BE49-F238E27FC236}">
              <a16:creationId xmlns:a16="http://schemas.microsoft.com/office/drawing/2014/main" id="{963A6DC0-57C2-4C8A-BD55-01B24DE10E7E}"/>
            </a:ext>
          </a:extLst>
        </xdr:cNvPr>
        <xdr:cNvSpPr txBox="1"/>
      </xdr:nvSpPr>
      <xdr:spPr>
        <a:xfrm>
          <a:off x="4673600" y="9216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11430</xdr:rowOff>
    </xdr:from>
    <xdr:to>
      <xdr:col>24</xdr:col>
      <xdr:colOff>152400</xdr:colOff>
      <xdr:row>55</xdr:row>
      <xdr:rowOff>11430</xdr:rowOff>
    </xdr:to>
    <xdr:cxnSp macro="">
      <xdr:nvCxnSpPr>
        <xdr:cNvPr id="77" name="直線コネクタ 76">
          <a:extLst>
            <a:ext uri="{FF2B5EF4-FFF2-40B4-BE49-F238E27FC236}">
              <a16:creationId xmlns:a16="http://schemas.microsoft.com/office/drawing/2014/main" id="{41E0BF23-3931-4F94-AFB0-E9635430A0D3}"/>
            </a:ext>
          </a:extLst>
        </xdr:cNvPr>
        <xdr:cNvCxnSpPr/>
      </xdr:nvCxnSpPr>
      <xdr:spPr>
        <a:xfrm>
          <a:off x="4546600" y="9441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137812</xdr:rowOff>
    </xdr:from>
    <xdr:ext cx="405111" cy="259045"/>
    <xdr:sp macro="" textlink="">
      <xdr:nvSpPr>
        <xdr:cNvPr id="78" name="【体育館・プール】&#10;有形固定資産減価償却率平均値テキスト">
          <a:extLst>
            <a:ext uri="{FF2B5EF4-FFF2-40B4-BE49-F238E27FC236}">
              <a16:creationId xmlns:a16="http://schemas.microsoft.com/office/drawing/2014/main" id="{EBC355F8-47E5-4D51-8BD8-84DDC620A06E}"/>
            </a:ext>
          </a:extLst>
        </xdr:cNvPr>
        <xdr:cNvSpPr txBox="1"/>
      </xdr:nvSpPr>
      <xdr:spPr>
        <a:xfrm>
          <a:off x="4673600" y="102533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114935</xdr:rowOff>
    </xdr:from>
    <xdr:to>
      <xdr:col>24</xdr:col>
      <xdr:colOff>114300</xdr:colOff>
      <xdr:row>61</xdr:row>
      <xdr:rowOff>45085</xdr:rowOff>
    </xdr:to>
    <xdr:sp macro="" textlink="">
      <xdr:nvSpPr>
        <xdr:cNvPr id="79" name="フローチャート: 判断 78">
          <a:extLst>
            <a:ext uri="{FF2B5EF4-FFF2-40B4-BE49-F238E27FC236}">
              <a16:creationId xmlns:a16="http://schemas.microsoft.com/office/drawing/2014/main" id="{20CC54D8-912F-4184-8312-B20AA08EFECC}"/>
            </a:ext>
          </a:extLst>
        </xdr:cNvPr>
        <xdr:cNvSpPr/>
      </xdr:nvSpPr>
      <xdr:spPr>
        <a:xfrm>
          <a:off x="4584700" y="10401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158750</xdr:rowOff>
    </xdr:from>
    <xdr:to>
      <xdr:col>20</xdr:col>
      <xdr:colOff>38100</xdr:colOff>
      <xdr:row>61</xdr:row>
      <xdr:rowOff>88900</xdr:rowOff>
    </xdr:to>
    <xdr:sp macro="" textlink="">
      <xdr:nvSpPr>
        <xdr:cNvPr id="80" name="フローチャート: 判断 79">
          <a:extLst>
            <a:ext uri="{FF2B5EF4-FFF2-40B4-BE49-F238E27FC236}">
              <a16:creationId xmlns:a16="http://schemas.microsoft.com/office/drawing/2014/main" id="{B49B31D4-0195-4324-B05B-DB78A2358DB4}"/>
            </a:ext>
          </a:extLst>
        </xdr:cNvPr>
        <xdr:cNvSpPr/>
      </xdr:nvSpPr>
      <xdr:spPr>
        <a:xfrm>
          <a:off x="3746500" y="10445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120650</xdr:rowOff>
    </xdr:from>
    <xdr:to>
      <xdr:col>15</xdr:col>
      <xdr:colOff>101600</xdr:colOff>
      <xdr:row>61</xdr:row>
      <xdr:rowOff>50800</xdr:rowOff>
    </xdr:to>
    <xdr:sp macro="" textlink="">
      <xdr:nvSpPr>
        <xdr:cNvPr id="81" name="フローチャート: 判断 80">
          <a:extLst>
            <a:ext uri="{FF2B5EF4-FFF2-40B4-BE49-F238E27FC236}">
              <a16:creationId xmlns:a16="http://schemas.microsoft.com/office/drawing/2014/main" id="{2F463BBA-83DE-447A-8DC0-D4183DA0676E}"/>
            </a:ext>
          </a:extLst>
        </xdr:cNvPr>
        <xdr:cNvSpPr/>
      </xdr:nvSpPr>
      <xdr:spPr>
        <a:xfrm>
          <a:off x="2857500" y="1040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80645</xdr:rowOff>
    </xdr:from>
    <xdr:to>
      <xdr:col>10</xdr:col>
      <xdr:colOff>165100</xdr:colOff>
      <xdr:row>61</xdr:row>
      <xdr:rowOff>10795</xdr:rowOff>
    </xdr:to>
    <xdr:sp macro="" textlink="">
      <xdr:nvSpPr>
        <xdr:cNvPr id="82" name="フローチャート: 判断 81">
          <a:extLst>
            <a:ext uri="{FF2B5EF4-FFF2-40B4-BE49-F238E27FC236}">
              <a16:creationId xmlns:a16="http://schemas.microsoft.com/office/drawing/2014/main" id="{58F76CD4-EB0C-463B-957C-35A50D2149B0}"/>
            </a:ext>
          </a:extLst>
        </xdr:cNvPr>
        <xdr:cNvSpPr/>
      </xdr:nvSpPr>
      <xdr:spPr>
        <a:xfrm>
          <a:off x="1968500" y="10367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120650</xdr:rowOff>
    </xdr:from>
    <xdr:to>
      <xdr:col>6</xdr:col>
      <xdr:colOff>38100</xdr:colOff>
      <xdr:row>61</xdr:row>
      <xdr:rowOff>50800</xdr:rowOff>
    </xdr:to>
    <xdr:sp macro="" textlink="">
      <xdr:nvSpPr>
        <xdr:cNvPr id="83" name="フローチャート: 判断 82">
          <a:extLst>
            <a:ext uri="{FF2B5EF4-FFF2-40B4-BE49-F238E27FC236}">
              <a16:creationId xmlns:a16="http://schemas.microsoft.com/office/drawing/2014/main" id="{01B15CA2-86C0-4BE3-B903-51B112C2CE55}"/>
            </a:ext>
          </a:extLst>
        </xdr:cNvPr>
        <xdr:cNvSpPr/>
      </xdr:nvSpPr>
      <xdr:spPr>
        <a:xfrm>
          <a:off x="1079500" y="1040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84" name="テキスト ボックス 83">
          <a:extLst>
            <a:ext uri="{FF2B5EF4-FFF2-40B4-BE49-F238E27FC236}">
              <a16:creationId xmlns:a16="http://schemas.microsoft.com/office/drawing/2014/main" id="{E7D01D6B-5BAD-482C-A568-CE3ACFD2B61F}"/>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5" name="テキスト ボックス 84">
          <a:extLst>
            <a:ext uri="{FF2B5EF4-FFF2-40B4-BE49-F238E27FC236}">
              <a16:creationId xmlns:a16="http://schemas.microsoft.com/office/drawing/2014/main" id="{E23A6620-40E4-4869-8671-C1F5E1D22E8B}"/>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6" name="テキスト ボックス 85">
          <a:extLst>
            <a:ext uri="{FF2B5EF4-FFF2-40B4-BE49-F238E27FC236}">
              <a16:creationId xmlns:a16="http://schemas.microsoft.com/office/drawing/2014/main" id="{13B90C50-E84D-4018-9879-F72517D6C8AD}"/>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7" name="テキスト ボックス 86">
          <a:extLst>
            <a:ext uri="{FF2B5EF4-FFF2-40B4-BE49-F238E27FC236}">
              <a16:creationId xmlns:a16="http://schemas.microsoft.com/office/drawing/2014/main" id="{9057C1DD-6A1A-42FB-845E-608FE7211FF8}"/>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8" name="テキスト ボックス 87">
          <a:extLst>
            <a:ext uri="{FF2B5EF4-FFF2-40B4-BE49-F238E27FC236}">
              <a16:creationId xmlns:a16="http://schemas.microsoft.com/office/drawing/2014/main" id="{DD1F7A83-B46A-4AA1-BDC7-3FC0CC71E648}"/>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160655</xdr:rowOff>
    </xdr:from>
    <xdr:to>
      <xdr:col>24</xdr:col>
      <xdr:colOff>114300</xdr:colOff>
      <xdr:row>63</xdr:row>
      <xdr:rowOff>90805</xdr:rowOff>
    </xdr:to>
    <xdr:sp macro="" textlink="">
      <xdr:nvSpPr>
        <xdr:cNvPr id="89" name="楕円 88">
          <a:extLst>
            <a:ext uri="{FF2B5EF4-FFF2-40B4-BE49-F238E27FC236}">
              <a16:creationId xmlns:a16="http://schemas.microsoft.com/office/drawing/2014/main" id="{3FE18C74-15F1-4312-B40D-9357C5519C8B}"/>
            </a:ext>
          </a:extLst>
        </xdr:cNvPr>
        <xdr:cNvSpPr/>
      </xdr:nvSpPr>
      <xdr:spPr>
        <a:xfrm>
          <a:off x="4584700" y="10790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139082</xdr:rowOff>
    </xdr:from>
    <xdr:ext cx="405111" cy="259045"/>
    <xdr:sp macro="" textlink="">
      <xdr:nvSpPr>
        <xdr:cNvPr id="90" name="【体育館・プール】&#10;有形固定資産減価償却率該当値テキスト">
          <a:extLst>
            <a:ext uri="{FF2B5EF4-FFF2-40B4-BE49-F238E27FC236}">
              <a16:creationId xmlns:a16="http://schemas.microsoft.com/office/drawing/2014/main" id="{D0F0CC80-2A38-4861-A711-64CF9E2BFF32}"/>
            </a:ext>
          </a:extLst>
        </xdr:cNvPr>
        <xdr:cNvSpPr txBox="1"/>
      </xdr:nvSpPr>
      <xdr:spPr>
        <a:xfrm>
          <a:off x="4673600" y="10768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64</xdr:row>
      <xdr:rowOff>13970</xdr:rowOff>
    </xdr:from>
    <xdr:to>
      <xdr:col>20</xdr:col>
      <xdr:colOff>38100</xdr:colOff>
      <xdr:row>64</xdr:row>
      <xdr:rowOff>115570</xdr:rowOff>
    </xdr:to>
    <xdr:sp macro="" textlink="">
      <xdr:nvSpPr>
        <xdr:cNvPr id="91" name="楕円 90">
          <a:extLst>
            <a:ext uri="{FF2B5EF4-FFF2-40B4-BE49-F238E27FC236}">
              <a16:creationId xmlns:a16="http://schemas.microsoft.com/office/drawing/2014/main" id="{34B51BF3-8CA2-45D0-BB91-29959E3A7448}"/>
            </a:ext>
          </a:extLst>
        </xdr:cNvPr>
        <xdr:cNvSpPr/>
      </xdr:nvSpPr>
      <xdr:spPr>
        <a:xfrm>
          <a:off x="3746500" y="10986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63</xdr:row>
      <xdr:rowOff>40005</xdr:rowOff>
    </xdr:from>
    <xdr:to>
      <xdr:col>24</xdr:col>
      <xdr:colOff>63500</xdr:colOff>
      <xdr:row>64</xdr:row>
      <xdr:rowOff>64770</xdr:rowOff>
    </xdr:to>
    <xdr:cxnSp macro="">
      <xdr:nvCxnSpPr>
        <xdr:cNvPr id="92" name="直線コネクタ 91">
          <a:extLst>
            <a:ext uri="{FF2B5EF4-FFF2-40B4-BE49-F238E27FC236}">
              <a16:creationId xmlns:a16="http://schemas.microsoft.com/office/drawing/2014/main" id="{51227C8E-C2DD-4EB8-83F4-D1C2B772FCBD}"/>
            </a:ext>
          </a:extLst>
        </xdr:cNvPr>
        <xdr:cNvCxnSpPr/>
      </xdr:nvCxnSpPr>
      <xdr:spPr>
        <a:xfrm flipV="1">
          <a:off x="3797300" y="10841355"/>
          <a:ext cx="838200" cy="196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64</xdr:row>
      <xdr:rowOff>25400</xdr:rowOff>
    </xdr:from>
    <xdr:to>
      <xdr:col>15</xdr:col>
      <xdr:colOff>101600</xdr:colOff>
      <xdr:row>64</xdr:row>
      <xdr:rowOff>127000</xdr:rowOff>
    </xdr:to>
    <xdr:sp macro="" textlink="">
      <xdr:nvSpPr>
        <xdr:cNvPr id="93" name="楕円 92">
          <a:extLst>
            <a:ext uri="{FF2B5EF4-FFF2-40B4-BE49-F238E27FC236}">
              <a16:creationId xmlns:a16="http://schemas.microsoft.com/office/drawing/2014/main" id="{278E1428-5610-4112-A4C9-1F9249960532}"/>
            </a:ext>
          </a:extLst>
        </xdr:cNvPr>
        <xdr:cNvSpPr/>
      </xdr:nvSpPr>
      <xdr:spPr>
        <a:xfrm>
          <a:off x="2857500" y="1099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64</xdr:row>
      <xdr:rowOff>64770</xdr:rowOff>
    </xdr:from>
    <xdr:to>
      <xdr:col>19</xdr:col>
      <xdr:colOff>177800</xdr:colOff>
      <xdr:row>64</xdr:row>
      <xdr:rowOff>76200</xdr:rowOff>
    </xdr:to>
    <xdr:cxnSp macro="">
      <xdr:nvCxnSpPr>
        <xdr:cNvPr id="94" name="直線コネクタ 93">
          <a:extLst>
            <a:ext uri="{FF2B5EF4-FFF2-40B4-BE49-F238E27FC236}">
              <a16:creationId xmlns:a16="http://schemas.microsoft.com/office/drawing/2014/main" id="{81325FE2-1831-42F5-BD7B-42826FDAD091}"/>
            </a:ext>
          </a:extLst>
        </xdr:cNvPr>
        <xdr:cNvCxnSpPr/>
      </xdr:nvCxnSpPr>
      <xdr:spPr>
        <a:xfrm flipV="1">
          <a:off x="2908300" y="1103757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64</xdr:row>
      <xdr:rowOff>25400</xdr:rowOff>
    </xdr:from>
    <xdr:to>
      <xdr:col>10</xdr:col>
      <xdr:colOff>165100</xdr:colOff>
      <xdr:row>64</xdr:row>
      <xdr:rowOff>127000</xdr:rowOff>
    </xdr:to>
    <xdr:sp macro="" textlink="">
      <xdr:nvSpPr>
        <xdr:cNvPr id="95" name="楕円 94">
          <a:extLst>
            <a:ext uri="{FF2B5EF4-FFF2-40B4-BE49-F238E27FC236}">
              <a16:creationId xmlns:a16="http://schemas.microsoft.com/office/drawing/2014/main" id="{2F622F7F-6AD1-4D55-84B4-A461723AA391}"/>
            </a:ext>
          </a:extLst>
        </xdr:cNvPr>
        <xdr:cNvSpPr/>
      </xdr:nvSpPr>
      <xdr:spPr>
        <a:xfrm>
          <a:off x="1968500" y="1099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64</xdr:row>
      <xdr:rowOff>76200</xdr:rowOff>
    </xdr:from>
    <xdr:to>
      <xdr:col>15</xdr:col>
      <xdr:colOff>50800</xdr:colOff>
      <xdr:row>64</xdr:row>
      <xdr:rowOff>76200</xdr:rowOff>
    </xdr:to>
    <xdr:cxnSp macro="">
      <xdr:nvCxnSpPr>
        <xdr:cNvPr id="96" name="直線コネクタ 95">
          <a:extLst>
            <a:ext uri="{FF2B5EF4-FFF2-40B4-BE49-F238E27FC236}">
              <a16:creationId xmlns:a16="http://schemas.microsoft.com/office/drawing/2014/main" id="{9018B629-FE90-4BD9-9EDB-FEB476A994E5}"/>
            </a:ext>
          </a:extLst>
        </xdr:cNvPr>
        <xdr:cNvCxnSpPr/>
      </xdr:nvCxnSpPr>
      <xdr:spPr>
        <a:xfrm>
          <a:off x="2019300" y="1104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64</xdr:row>
      <xdr:rowOff>25400</xdr:rowOff>
    </xdr:from>
    <xdr:to>
      <xdr:col>6</xdr:col>
      <xdr:colOff>38100</xdr:colOff>
      <xdr:row>64</xdr:row>
      <xdr:rowOff>127000</xdr:rowOff>
    </xdr:to>
    <xdr:sp macro="" textlink="">
      <xdr:nvSpPr>
        <xdr:cNvPr id="97" name="楕円 96">
          <a:extLst>
            <a:ext uri="{FF2B5EF4-FFF2-40B4-BE49-F238E27FC236}">
              <a16:creationId xmlns:a16="http://schemas.microsoft.com/office/drawing/2014/main" id="{6650E9CD-FC06-4F7D-91AE-C1A8FD73A1AF}"/>
            </a:ext>
          </a:extLst>
        </xdr:cNvPr>
        <xdr:cNvSpPr/>
      </xdr:nvSpPr>
      <xdr:spPr>
        <a:xfrm>
          <a:off x="1079500" y="1099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64</xdr:row>
      <xdr:rowOff>76200</xdr:rowOff>
    </xdr:from>
    <xdr:to>
      <xdr:col>10</xdr:col>
      <xdr:colOff>114300</xdr:colOff>
      <xdr:row>64</xdr:row>
      <xdr:rowOff>76200</xdr:rowOff>
    </xdr:to>
    <xdr:cxnSp macro="">
      <xdr:nvCxnSpPr>
        <xdr:cNvPr id="98" name="直線コネクタ 97">
          <a:extLst>
            <a:ext uri="{FF2B5EF4-FFF2-40B4-BE49-F238E27FC236}">
              <a16:creationId xmlns:a16="http://schemas.microsoft.com/office/drawing/2014/main" id="{C6182206-8EDC-4E8B-AFA0-A3B7BFF9744A}"/>
            </a:ext>
          </a:extLst>
        </xdr:cNvPr>
        <xdr:cNvCxnSpPr/>
      </xdr:nvCxnSpPr>
      <xdr:spPr>
        <a:xfrm>
          <a:off x="1130300" y="1104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105427</xdr:rowOff>
    </xdr:from>
    <xdr:ext cx="405111" cy="259045"/>
    <xdr:sp macro="" textlink="">
      <xdr:nvSpPr>
        <xdr:cNvPr id="99" name="n_1aveValue【体育館・プール】&#10;有形固定資産減価償却率">
          <a:extLst>
            <a:ext uri="{FF2B5EF4-FFF2-40B4-BE49-F238E27FC236}">
              <a16:creationId xmlns:a16="http://schemas.microsoft.com/office/drawing/2014/main" id="{715810A3-E0FC-4762-98C3-CD999F9137B3}"/>
            </a:ext>
          </a:extLst>
        </xdr:cNvPr>
        <xdr:cNvSpPr txBox="1"/>
      </xdr:nvSpPr>
      <xdr:spPr>
        <a:xfrm>
          <a:off x="3582044" y="10220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67327</xdr:rowOff>
    </xdr:from>
    <xdr:ext cx="405111" cy="259045"/>
    <xdr:sp macro="" textlink="">
      <xdr:nvSpPr>
        <xdr:cNvPr id="100" name="n_2aveValue【体育館・プール】&#10;有形固定資産減価償却率">
          <a:extLst>
            <a:ext uri="{FF2B5EF4-FFF2-40B4-BE49-F238E27FC236}">
              <a16:creationId xmlns:a16="http://schemas.microsoft.com/office/drawing/2014/main" id="{5F9B2B30-979A-4B2B-A120-7315BF01AEA7}"/>
            </a:ext>
          </a:extLst>
        </xdr:cNvPr>
        <xdr:cNvSpPr txBox="1"/>
      </xdr:nvSpPr>
      <xdr:spPr>
        <a:xfrm>
          <a:off x="2705744" y="10182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27322</xdr:rowOff>
    </xdr:from>
    <xdr:ext cx="405111" cy="259045"/>
    <xdr:sp macro="" textlink="">
      <xdr:nvSpPr>
        <xdr:cNvPr id="101" name="n_3aveValue【体育館・プール】&#10;有形固定資産減価償却率">
          <a:extLst>
            <a:ext uri="{FF2B5EF4-FFF2-40B4-BE49-F238E27FC236}">
              <a16:creationId xmlns:a16="http://schemas.microsoft.com/office/drawing/2014/main" id="{F884747D-D3E3-4527-BDE5-A615F6DB5549}"/>
            </a:ext>
          </a:extLst>
        </xdr:cNvPr>
        <xdr:cNvSpPr txBox="1"/>
      </xdr:nvSpPr>
      <xdr:spPr>
        <a:xfrm>
          <a:off x="1816744" y="10142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67327</xdr:rowOff>
    </xdr:from>
    <xdr:ext cx="405111" cy="259045"/>
    <xdr:sp macro="" textlink="">
      <xdr:nvSpPr>
        <xdr:cNvPr id="102" name="n_4aveValue【体育館・プール】&#10;有形固定資産減価償却率">
          <a:extLst>
            <a:ext uri="{FF2B5EF4-FFF2-40B4-BE49-F238E27FC236}">
              <a16:creationId xmlns:a16="http://schemas.microsoft.com/office/drawing/2014/main" id="{BA06D1C8-8C6D-4E84-A29B-9A060F2C4D0E}"/>
            </a:ext>
          </a:extLst>
        </xdr:cNvPr>
        <xdr:cNvSpPr txBox="1"/>
      </xdr:nvSpPr>
      <xdr:spPr>
        <a:xfrm>
          <a:off x="927744" y="10182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64</xdr:row>
      <xdr:rowOff>106697</xdr:rowOff>
    </xdr:from>
    <xdr:ext cx="405111" cy="259045"/>
    <xdr:sp macro="" textlink="">
      <xdr:nvSpPr>
        <xdr:cNvPr id="103" name="n_1mainValue【体育館・プール】&#10;有形固定資産減価償却率">
          <a:extLst>
            <a:ext uri="{FF2B5EF4-FFF2-40B4-BE49-F238E27FC236}">
              <a16:creationId xmlns:a16="http://schemas.microsoft.com/office/drawing/2014/main" id="{EA36576B-3058-489E-9DDC-42297DFE56BB}"/>
            </a:ext>
          </a:extLst>
        </xdr:cNvPr>
        <xdr:cNvSpPr txBox="1"/>
      </xdr:nvSpPr>
      <xdr:spPr>
        <a:xfrm>
          <a:off x="3582044" y="11079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6427</xdr:colOff>
      <xdr:row>64</xdr:row>
      <xdr:rowOff>118127</xdr:rowOff>
    </xdr:from>
    <xdr:ext cx="469744" cy="259045"/>
    <xdr:sp macro="" textlink="">
      <xdr:nvSpPr>
        <xdr:cNvPr id="104" name="n_2mainValue【体育館・プール】&#10;有形固定資産減価償却率">
          <a:extLst>
            <a:ext uri="{FF2B5EF4-FFF2-40B4-BE49-F238E27FC236}">
              <a16:creationId xmlns:a16="http://schemas.microsoft.com/office/drawing/2014/main" id="{ECAC41D4-0449-47DB-9D34-66AB2FAB807E}"/>
            </a:ext>
          </a:extLst>
        </xdr:cNvPr>
        <xdr:cNvSpPr txBox="1"/>
      </xdr:nvSpPr>
      <xdr:spPr>
        <a:xfrm>
          <a:off x="2673427" y="1109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69927</xdr:colOff>
      <xdr:row>64</xdr:row>
      <xdr:rowOff>118127</xdr:rowOff>
    </xdr:from>
    <xdr:ext cx="469744" cy="259045"/>
    <xdr:sp macro="" textlink="">
      <xdr:nvSpPr>
        <xdr:cNvPr id="105" name="n_3mainValue【体育館・プール】&#10;有形固定資産減価償却率">
          <a:extLst>
            <a:ext uri="{FF2B5EF4-FFF2-40B4-BE49-F238E27FC236}">
              <a16:creationId xmlns:a16="http://schemas.microsoft.com/office/drawing/2014/main" id="{10E01B40-C8B8-4081-BC6A-85DE953D6431}"/>
            </a:ext>
          </a:extLst>
        </xdr:cNvPr>
        <xdr:cNvSpPr txBox="1"/>
      </xdr:nvSpPr>
      <xdr:spPr>
        <a:xfrm>
          <a:off x="1784427" y="1109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133427</xdr:colOff>
      <xdr:row>64</xdr:row>
      <xdr:rowOff>118127</xdr:rowOff>
    </xdr:from>
    <xdr:ext cx="469744" cy="259045"/>
    <xdr:sp macro="" textlink="">
      <xdr:nvSpPr>
        <xdr:cNvPr id="106" name="n_4mainValue【体育館・プール】&#10;有形固定資産減価償却率">
          <a:extLst>
            <a:ext uri="{FF2B5EF4-FFF2-40B4-BE49-F238E27FC236}">
              <a16:creationId xmlns:a16="http://schemas.microsoft.com/office/drawing/2014/main" id="{1B022207-8010-49D4-9174-8D169F08DBDC}"/>
            </a:ext>
          </a:extLst>
        </xdr:cNvPr>
        <xdr:cNvSpPr txBox="1"/>
      </xdr:nvSpPr>
      <xdr:spPr>
        <a:xfrm>
          <a:off x="895427" y="1109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07" name="正方形/長方形 106">
          <a:extLst>
            <a:ext uri="{FF2B5EF4-FFF2-40B4-BE49-F238E27FC236}">
              <a16:creationId xmlns:a16="http://schemas.microsoft.com/office/drawing/2014/main" id="{3CDE1768-91F4-4FB1-A528-98CFCD3CC46D}"/>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08" name="正方形/長方形 107">
          <a:extLst>
            <a:ext uri="{FF2B5EF4-FFF2-40B4-BE49-F238E27FC236}">
              <a16:creationId xmlns:a16="http://schemas.microsoft.com/office/drawing/2014/main" id="{C4EF16AA-22E8-4A33-818C-15F2BF1AE86F}"/>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09" name="正方形/長方形 108">
          <a:extLst>
            <a:ext uri="{FF2B5EF4-FFF2-40B4-BE49-F238E27FC236}">
              <a16:creationId xmlns:a16="http://schemas.microsoft.com/office/drawing/2014/main" id="{5246053B-87F4-451D-AC1A-690033BE7471}"/>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10" name="正方形/長方形 109">
          <a:extLst>
            <a:ext uri="{FF2B5EF4-FFF2-40B4-BE49-F238E27FC236}">
              <a16:creationId xmlns:a16="http://schemas.microsoft.com/office/drawing/2014/main" id="{BFA235A2-777F-43E5-B296-599BF5DBAA28}"/>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11" name="正方形/長方形 110">
          <a:extLst>
            <a:ext uri="{FF2B5EF4-FFF2-40B4-BE49-F238E27FC236}">
              <a16:creationId xmlns:a16="http://schemas.microsoft.com/office/drawing/2014/main" id="{980F90FA-D802-4A0A-987D-482AF99FAB87}"/>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12" name="正方形/長方形 111">
          <a:extLst>
            <a:ext uri="{FF2B5EF4-FFF2-40B4-BE49-F238E27FC236}">
              <a16:creationId xmlns:a16="http://schemas.microsoft.com/office/drawing/2014/main" id="{B3BBCF14-A2C2-4DC7-AFB1-BE77258B7DCA}"/>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13" name="正方形/長方形 112">
          <a:extLst>
            <a:ext uri="{FF2B5EF4-FFF2-40B4-BE49-F238E27FC236}">
              <a16:creationId xmlns:a16="http://schemas.microsoft.com/office/drawing/2014/main" id="{3D3F4073-733A-410D-8B14-EA23553C1C1D}"/>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14" name="正方形/長方形 113">
          <a:extLst>
            <a:ext uri="{FF2B5EF4-FFF2-40B4-BE49-F238E27FC236}">
              <a16:creationId xmlns:a16="http://schemas.microsoft.com/office/drawing/2014/main" id="{F2DB11F3-C7BD-449A-A936-E9AF2AC0A80F}"/>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15" name="テキスト ボックス 114">
          <a:extLst>
            <a:ext uri="{FF2B5EF4-FFF2-40B4-BE49-F238E27FC236}">
              <a16:creationId xmlns:a16="http://schemas.microsoft.com/office/drawing/2014/main" id="{EE43D776-0E9C-4D43-B987-A26BAD0FFAB8}"/>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16" name="直線コネクタ 115">
          <a:extLst>
            <a:ext uri="{FF2B5EF4-FFF2-40B4-BE49-F238E27FC236}">
              <a16:creationId xmlns:a16="http://schemas.microsoft.com/office/drawing/2014/main" id="{C16E2270-A475-4DE4-B0CE-E9D9A63EE235}"/>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117" name="直線コネクタ 116">
          <a:extLst>
            <a:ext uri="{FF2B5EF4-FFF2-40B4-BE49-F238E27FC236}">
              <a16:creationId xmlns:a16="http://schemas.microsoft.com/office/drawing/2014/main" id="{F8451BA7-0A65-42AC-BAEB-CFD578590E0C}"/>
            </a:ext>
          </a:extLst>
        </xdr:cNvPr>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29227</xdr:rowOff>
    </xdr:from>
    <xdr:ext cx="467179" cy="259045"/>
    <xdr:sp macro="" textlink="">
      <xdr:nvSpPr>
        <xdr:cNvPr id="118" name="テキスト ボックス 117">
          <a:extLst>
            <a:ext uri="{FF2B5EF4-FFF2-40B4-BE49-F238E27FC236}">
              <a16:creationId xmlns:a16="http://schemas.microsoft.com/office/drawing/2014/main" id="{D5C08EFE-DD18-44F0-96C6-5E644C15C12F}"/>
            </a:ext>
          </a:extLst>
        </xdr:cNvPr>
        <xdr:cNvSpPr txBox="1"/>
      </xdr:nvSpPr>
      <xdr:spPr>
        <a:xfrm>
          <a:off x="6136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119" name="直線コネクタ 118">
          <a:extLst>
            <a:ext uri="{FF2B5EF4-FFF2-40B4-BE49-F238E27FC236}">
              <a16:creationId xmlns:a16="http://schemas.microsoft.com/office/drawing/2014/main" id="{6F6C2EF8-5753-4C94-A822-609F1926E14E}"/>
            </a:ext>
          </a:extLst>
        </xdr:cNvPr>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86377</xdr:rowOff>
    </xdr:from>
    <xdr:ext cx="467179" cy="259045"/>
    <xdr:sp macro="" textlink="">
      <xdr:nvSpPr>
        <xdr:cNvPr id="120" name="テキスト ボックス 119">
          <a:extLst>
            <a:ext uri="{FF2B5EF4-FFF2-40B4-BE49-F238E27FC236}">
              <a16:creationId xmlns:a16="http://schemas.microsoft.com/office/drawing/2014/main" id="{1E4D364A-CF3C-422A-91E8-3902441EC42B}"/>
            </a:ext>
          </a:extLst>
        </xdr:cNvPr>
        <xdr:cNvSpPr txBox="1"/>
      </xdr:nvSpPr>
      <xdr:spPr>
        <a:xfrm>
          <a:off x="6136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121" name="直線コネクタ 120">
          <a:extLst>
            <a:ext uri="{FF2B5EF4-FFF2-40B4-BE49-F238E27FC236}">
              <a16:creationId xmlns:a16="http://schemas.microsoft.com/office/drawing/2014/main" id="{7641A170-4547-42E0-9347-F46DB4F992A9}"/>
            </a:ext>
          </a:extLst>
        </xdr:cNvPr>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57</xdr:row>
      <xdr:rowOff>143527</xdr:rowOff>
    </xdr:from>
    <xdr:ext cx="467179" cy="259045"/>
    <xdr:sp macro="" textlink="">
      <xdr:nvSpPr>
        <xdr:cNvPr id="122" name="テキスト ボックス 121">
          <a:extLst>
            <a:ext uri="{FF2B5EF4-FFF2-40B4-BE49-F238E27FC236}">
              <a16:creationId xmlns:a16="http://schemas.microsoft.com/office/drawing/2014/main" id="{CE5B76E0-044B-4449-840B-A0D0DBC308F6}"/>
            </a:ext>
          </a:extLst>
        </xdr:cNvPr>
        <xdr:cNvSpPr txBox="1"/>
      </xdr:nvSpPr>
      <xdr:spPr>
        <a:xfrm>
          <a:off x="6136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123" name="直線コネクタ 122">
          <a:extLst>
            <a:ext uri="{FF2B5EF4-FFF2-40B4-BE49-F238E27FC236}">
              <a16:creationId xmlns:a16="http://schemas.microsoft.com/office/drawing/2014/main" id="{F40E4AC2-F278-4D50-B0F1-4BD131A20DC4}"/>
            </a:ext>
          </a:extLst>
        </xdr:cNvPr>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29227</xdr:rowOff>
    </xdr:from>
    <xdr:ext cx="467179" cy="259045"/>
    <xdr:sp macro="" textlink="">
      <xdr:nvSpPr>
        <xdr:cNvPr id="124" name="テキスト ボックス 123">
          <a:extLst>
            <a:ext uri="{FF2B5EF4-FFF2-40B4-BE49-F238E27FC236}">
              <a16:creationId xmlns:a16="http://schemas.microsoft.com/office/drawing/2014/main" id="{42F2B953-D083-4B0E-91B4-00D3E432D4BB}"/>
            </a:ext>
          </a:extLst>
        </xdr:cNvPr>
        <xdr:cNvSpPr txBox="1"/>
      </xdr:nvSpPr>
      <xdr:spPr>
        <a:xfrm>
          <a:off x="6136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25" name="直線コネクタ 124">
          <a:extLst>
            <a:ext uri="{FF2B5EF4-FFF2-40B4-BE49-F238E27FC236}">
              <a16:creationId xmlns:a16="http://schemas.microsoft.com/office/drawing/2014/main" id="{FD280CE7-8911-4936-A5B4-A78F0CD6FCBF}"/>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26" name="テキスト ボックス 125">
          <a:extLst>
            <a:ext uri="{FF2B5EF4-FFF2-40B4-BE49-F238E27FC236}">
              <a16:creationId xmlns:a16="http://schemas.microsoft.com/office/drawing/2014/main" id="{5C7456F5-8873-419E-8E03-6C3BC9435652}"/>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27" name="【体育館・プール】&#10;一人当たり面積グラフ枠">
          <a:extLst>
            <a:ext uri="{FF2B5EF4-FFF2-40B4-BE49-F238E27FC236}">
              <a16:creationId xmlns:a16="http://schemas.microsoft.com/office/drawing/2014/main" id="{B5E36B60-B018-4027-B937-2822CA1C5345}"/>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120701</xdr:rowOff>
    </xdr:from>
    <xdr:to>
      <xdr:col>54</xdr:col>
      <xdr:colOff>189865</xdr:colOff>
      <xdr:row>63</xdr:row>
      <xdr:rowOff>164135</xdr:rowOff>
    </xdr:to>
    <xdr:cxnSp macro="">
      <xdr:nvCxnSpPr>
        <xdr:cNvPr id="128" name="直線コネクタ 127">
          <a:extLst>
            <a:ext uri="{FF2B5EF4-FFF2-40B4-BE49-F238E27FC236}">
              <a16:creationId xmlns:a16="http://schemas.microsoft.com/office/drawing/2014/main" id="{75702E36-FFBF-45A9-8A7B-6703EB1B3E16}"/>
            </a:ext>
          </a:extLst>
        </xdr:cNvPr>
        <xdr:cNvCxnSpPr/>
      </xdr:nvCxnSpPr>
      <xdr:spPr>
        <a:xfrm flipV="1">
          <a:off x="10476865" y="9550451"/>
          <a:ext cx="0" cy="14150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167962</xdr:rowOff>
    </xdr:from>
    <xdr:ext cx="469744" cy="259045"/>
    <xdr:sp macro="" textlink="">
      <xdr:nvSpPr>
        <xdr:cNvPr id="129" name="【体育館・プール】&#10;一人当たり面積最小値テキスト">
          <a:extLst>
            <a:ext uri="{FF2B5EF4-FFF2-40B4-BE49-F238E27FC236}">
              <a16:creationId xmlns:a16="http://schemas.microsoft.com/office/drawing/2014/main" id="{AD325277-FF04-45CF-9E68-2B16E5E07EE7}"/>
            </a:ext>
          </a:extLst>
        </xdr:cNvPr>
        <xdr:cNvSpPr txBox="1"/>
      </xdr:nvSpPr>
      <xdr:spPr>
        <a:xfrm>
          <a:off x="10515600" y="10969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164135</xdr:rowOff>
    </xdr:from>
    <xdr:to>
      <xdr:col>55</xdr:col>
      <xdr:colOff>88900</xdr:colOff>
      <xdr:row>63</xdr:row>
      <xdr:rowOff>164135</xdr:rowOff>
    </xdr:to>
    <xdr:cxnSp macro="">
      <xdr:nvCxnSpPr>
        <xdr:cNvPr id="130" name="直線コネクタ 129">
          <a:extLst>
            <a:ext uri="{FF2B5EF4-FFF2-40B4-BE49-F238E27FC236}">
              <a16:creationId xmlns:a16="http://schemas.microsoft.com/office/drawing/2014/main" id="{DEFCEE33-A4FF-4B62-AEE7-0CBE959991DC}"/>
            </a:ext>
          </a:extLst>
        </xdr:cNvPr>
        <xdr:cNvCxnSpPr/>
      </xdr:nvCxnSpPr>
      <xdr:spPr>
        <a:xfrm>
          <a:off x="10388600" y="10965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67378</xdr:rowOff>
    </xdr:from>
    <xdr:ext cx="469744" cy="259045"/>
    <xdr:sp macro="" textlink="">
      <xdr:nvSpPr>
        <xdr:cNvPr id="131" name="【体育館・プール】&#10;一人当たり面積最大値テキスト">
          <a:extLst>
            <a:ext uri="{FF2B5EF4-FFF2-40B4-BE49-F238E27FC236}">
              <a16:creationId xmlns:a16="http://schemas.microsoft.com/office/drawing/2014/main" id="{883085A6-987F-4A2B-849F-F6D7558AF288}"/>
            </a:ext>
          </a:extLst>
        </xdr:cNvPr>
        <xdr:cNvSpPr txBox="1"/>
      </xdr:nvSpPr>
      <xdr:spPr>
        <a:xfrm>
          <a:off x="10515600" y="9325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120701</xdr:rowOff>
    </xdr:from>
    <xdr:to>
      <xdr:col>55</xdr:col>
      <xdr:colOff>88900</xdr:colOff>
      <xdr:row>55</xdr:row>
      <xdr:rowOff>120701</xdr:rowOff>
    </xdr:to>
    <xdr:cxnSp macro="">
      <xdr:nvCxnSpPr>
        <xdr:cNvPr id="132" name="直線コネクタ 131">
          <a:extLst>
            <a:ext uri="{FF2B5EF4-FFF2-40B4-BE49-F238E27FC236}">
              <a16:creationId xmlns:a16="http://schemas.microsoft.com/office/drawing/2014/main" id="{F21B8BD3-96CE-43DD-89C0-EC42FA8532D8}"/>
            </a:ext>
          </a:extLst>
        </xdr:cNvPr>
        <xdr:cNvCxnSpPr/>
      </xdr:nvCxnSpPr>
      <xdr:spPr>
        <a:xfrm>
          <a:off x="10388600" y="95504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115181</xdr:rowOff>
    </xdr:from>
    <xdr:ext cx="469744" cy="259045"/>
    <xdr:sp macro="" textlink="">
      <xdr:nvSpPr>
        <xdr:cNvPr id="133" name="【体育館・プール】&#10;一人当たり面積平均値テキスト">
          <a:extLst>
            <a:ext uri="{FF2B5EF4-FFF2-40B4-BE49-F238E27FC236}">
              <a16:creationId xmlns:a16="http://schemas.microsoft.com/office/drawing/2014/main" id="{EEB4BC6C-5217-4CC4-BF03-B192F086AA7F}"/>
            </a:ext>
          </a:extLst>
        </xdr:cNvPr>
        <xdr:cNvSpPr txBox="1"/>
      </xdr:nvSpPr>
      <xdr:spPr>
        <a:xfrm>
          <a:off x="10515600" y="1040218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92304</xdr:rowOff>
    </xdr:from>
    <xdr:to>
      <xdr:col>55</xdr:col>
      <xdr:colOff>50800</xdr:colOff>
      <xdr:row>62</xdr:row>
      <xdr:rowOff>22454</xdr:rowOff>
    </xdr:to>
    <xdr:sp macro="" textlink="">
      <xdr:nvSpPr>
        <xdr:cNvPr id="134" name="フローチャート: 判断 133">
          <a:extLst>
            <a:ext uri="{FF2B5EF4-FFF2-40B4-BE49-F238E27FC236}">
              <a16:creationId xmlns:a16="http://schemas.microsoft.com/office/drawing/2014/main" id="{221E99F3-29CE-41AF-973C-5F5543DF6790}"/>
            </a:ext>
          </a:extLst>
        </xdr:cNvPr>
        <xdr:cNvSpPr/>
      </xdr:nvSpPr>
      <xdr:spPr>
        <a:xfrm>
          <a:off x="10426700" y="10550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118364</xdr:rowOff>
    </xdr:from>
    <xdr:to>
      <xdr:col>50</xdr:col>
      <xdr:colOff>165100</xdr:colOff>
      <xdr:row>62</xdr:row>
      <xdr:rowOff>48514</xdr:rowOff>
    </xdr:to>
    <xdr:sp macro="" textlink="">
      <xdr:nvSpPr>
        <xdr:cNvPr id="135" name="フローチャート: 判断 134">
          <a:extLst>
            <a:ext uri="{FF2B5EF4-FFF2-40B4-BE49-F238E27FC236}">
              <a16:creationId xmlns:a16="http://schemas.microsoft.com/office/drawing/2014/main" id="{C47B33BF-C565-4E48-9DC8-B8D1FBBF84FA}"/>
            </a:ext>
          </a:extLst>
        </xdr:cNvPr>
        <xdr:cNvSpPr/>
      </xdr:nvSpPr>
      <xdr:spPr>
        <a:xfrm>
          <a:off x="9588500" y="10576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132994</xdr:rowOff>
    </xdr:from>
    <xdr:to>
      <xdr:col>46</xdr:col>
      <xdr:colOff>38100</xdr:colOff>
      <xdr:row>62</xdr:row>
      <xdr:rowOff>63144</xdr:rowOff>
    </xdr:to>
    <xdr:sp macro="" textlink="">
      <xdr:nvSpPr>
        <xdr:cNvPr id="136" name="フローチャート: 判断 135">
          <a:extLst>
            <a:ext uri="{FF2B5EF4-FFF2-40B4-BE49-F238E27FC236}">
              <a16:creationId xmlns:a16="http://schemas.microsoft.com/office/drawing/2014/main" id="{7E87B82A-410C-4574-A092-B3C137233FC4}"/>
            </a:ext>
          </a:extLst>
        </xdr:cNvPr>
        <xdr:cNvSpPr/>
      </xdr:nvSpPr>
      <xdr:spPr>
        <a:xfrm>
          <a:off x="8699500" y="10591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127051</xdr:rowOff>
    </xdr:from>
    <xdr:to>
      <xdr:col>41</xdr:col>
      <xdr:colOff>101600</xdr:colOff>
      <xdr:row>62</xdr:row>
      <xdr:rowOff>57201</xdr:rowOff>
    </xdr:to>
    <xdr:sp macro="" textlink="">
      <xdr:nvSpPr>
        <xdr:cNvPr id="137" name="フローチャート: 判断 136">
          <a:extLst>
            <a:ext uri="{FF2B5EF4-FFF2-40B4-BE49-F238E27FC236}">
              <a16:creationId xmlns:a16="http://schemas.microsoft.com/office/drawing/2014/main" id="{0AB55B23-B277-4537-9EFB-20D861E10FA9}"/>
            </a:ext>
          </a:extLst>
        </xdr:cNvPr>
        <xdr:cNvSpPr/>
      </xdr:nvSpPr>
      <xdr:spPr>
        <a:xfrm>
          <a:off x="7810500" y="10585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26009</xdr:rowOff>
    </xdr:from>
    <xdr:to>
      <xdr:col>36</xdr:col>
      <xdr:colOff>165100</xdr:colOff>
      <xdr:row>62</xdr:row>
      <xdr:rowOff>127609</xdr:rowOff>
    </xdr:to>
    <xdr:sp macro="" textlink="">
      <xdr:nvSpPr>
        <xdr:cNvPr id="138" name="フローチャート: 判断 137">
          <a:extLst>
            <a:ext uri="{FF2B5EF4-FFF2-40B4-BE49-F238E27FC236}">
              <a16:creationId xmlns:a16="http://schemas.microsoft.com/office/drawing/2014/main" id="{B40712BA-55AE-41C1-94A8-981E1F56970F}"/>
            </a:ext>
          </a:extLst>
        </xdr:cNvPr>
        <xdr:cNvSpPr/>
      </xdr:nvSpPr>
      <xdr:spPr>
        <a:xfrm>
          <a:off x="6921500" y="10655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39" name="テキスト ボックス 138">
          <a:extLst>
            <a:ext uri="{FF2B5EF4-FFF2-40B4-BE49-F238E27FC236}">
              <a16:creationId xmlns:a16="http://schemas.microsoft.com/office/drawing/2014/main" id="{80274739-7CC2-4076-BACE-AB1838B19377}"/>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40" name="テキスト ボックス 139">
          <a:extLst>
            <a:ext uri="{FF2B5EF4-FFF2-40B4-BE49-F238E27FC236}">
              <a16:creationId xmlns:a16="http://schemas.microsoft.com/office/drawing/2014/main" id="{BB4E39E1-D32E-425A-980B-BDE6B73D290F}"/>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41" name="テキスト ボックス 140">
          <a:extLst>
            <a:ext uri="{FF2B5EF4-FFF2-40B4-BE49-F238E27FC236}">
              <a16:creationId xmlns:a16="http://schemas.microsoft.com/office/drawing/2014/main" id="{944DAE39-D25B-405D-96FA-1FF6E334B2EA}"/>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42" name="テキスト ボックス 141">
          <a:extLst>
            <a:ext uri="{FF2B5EF4-FFF2-40B4-BE49-F238E27FC236}">
              <a16:creationId xmlns:a16="http://schemas.microsoft.com/office/drawing/2014/main" id="{3B3544D9-CD38-4B6F-B724-787CA0F7D1B1}"/>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43" name="テキスト ボックス 142">
          <a:extLst>
            <a:ext uri="{FF2B5EF4-FFF2-40B4-BE49-F238E27FC236}">
              <a16:creationId xmlns:a16="http://schemas.microsoft.com/office/drawing/2014/main" id="{44F9CE68-AB4D-43A5-951D-6ECECB30CFB4}"/>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154940</xdr:rowOff>
    </xdr:from>
    <xdr:to>
      <xdr:col>55</xdr:col>
      <xdr:colOff>50800</xdr:colOff>
      <xdr:row>63</xdr:row>
      <xdr:rowOff>85090</xdr:rowOff>
    </xdr:to>
    <xdr:sp macro="" textlink="">
      <xdr:nvSpPr>
        <xdr:cNvPr id="144" name="楕円 143">
          <a:extLst>
            <a:ext uri="{FF2B5EF4-FFF2-40B4-BE49-F238E27FC236}">
              <a16:creationId xmlns:a16="http://schemas.microsoft.com/office/drawing/2014/main" id="{7FE2489A-3373-4B51-9D74-A8008725C377}"/>
            </a:ext>
          </a:extLst>
        </xdr:cNvPr>
        <xdr:cNvSpPr/>
      </xdr:nvSpPr>
      <xdr:spPr>
        <a:xfrm>
          <a:off x="10426700" y="10784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133367</xdr:rowOff>
    </xdr:from>
    <xdr:ext cx="469744" cy="259045"/>
    <xdr:sp macro="" textlink="">
      <xdr:nvSpPr>
        <xdr:cNvPr id="145" name="【体育館・プール】&#10;一人当たり面積該当値テキスト">
          <a:extLst>
            <a:ext uri="{FF2B5EF4-FFF2-40B4-BE49-F238E27FC236}">
              <a16:creationId xmlns:a16="http://schemas.microsoft.com/office/drawing/2014/main" id="{962E2763-BC7C-4A83-830B-40F0FB8BC11D}"/>
            </a:ext>
          </a:extLst>
        </xdr:cNvPr>
        <xdr:cNvSpPr txBox="1"/>
      </xdr:nvSpPr>
      <xdr:spPr>
        <a:xfrm>
          <a:off x="10515600" y="10763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157683</xdr:rowOff>
    </xdr:from>
    <xdr:to>
      <xdr:col>50</xdr:col>
      <xdr:colOff>165100</xdr:colOff>
      <xdr:row>63</xdr:row>
      <xdr:rowOff>87833</xdr:rowOff>
    </xdr:to>
    <xdr:sp macro="" textlink="">
      <xdr:nvSpPr>
        <xdr:cNvPr id="146" name="楕円 145">
          <a:extLst>
            <a:ext uri="{FF2B5EF4-FFF2-40B4-BE49-F238E27FC236}">
              <a16:creationId xmlns:a16="http://schemas.microsoft.com/office/drawing/2014/main" id="{811A69D8-A2E6-4BFF-BBD4-5EC654D9500C}"/>
            </a:ext>
          </a:extLst>
        </xdr:cNvPr>
        <xdr:cNvSpPr/>
      </xdr:nvSpPr>
      <xdr:spPr>
        <a:xfrm>
          <a:off x="9588500" y="10787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34290</xdr:rowOff>
    </xdr:from>
    <xdr:to>
      <xdr:col>55</xdr:col>
      <xdr:colOff>0</xdr:colOff>
      <xdr:row>63</xdr:row>
      <xdr:rowOff>37033</xdr:rowOff>
    </xdr:to>
    <xdr:cxnSp macro="">
      <xdr:nvCxnSpPr>
        <xdr:cNvPr id="147" name="直線コネクタ 146">
          <a:extLst>
            <a:ext uri="{FF2B5EF4-FFF2-40B4-BE49-F238E27FC236}">
              <a16:creationId xmlns:a16="http://schemas.microsoft.com/office/drawing/2014/main" id="{4CBDF6C2-8598-4363-8718-878A33FEC65C}"/>
            </a:ext>
          </a:extLst>
        </xdr:cNvPr>
        <xdr:cNvCxnSpPr/>
      </xdr:nvCxnSpPr>
      <xdr:spPr>
        <a:xfrm flipV="1">
          <a:off x="9639300" y="10835640"/>
          <a:ext cx="838200" cy="2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160427</xdr:rowOff>
    </xdr:from>
    <xdr:to>
      <xdr:col>46</xdr:col>
      <xdr:colOff>38100</xdr:colOff>
      <xdr:row>63</xdr:row>
      <xdr:rowOff>90577</xdr:rowOff>
    </xdr:to>
    <xdr:sp macro="" textlink="">
      <xdr:nvSpPr>
        <xdr:cNvPr id="148" name="楕円 147">
          <a:extLst>
            <a:ext uri="{FF2B5EF4-FFF2-40B4-BE49-F238E27FC236}">
              <a16:creationId xmlns:a16="http://schemas.microsoft.com/office/drawing/2014/main" id="{6BEACDA5-C6E2-4981-B64C-0EC15049F0FB}"/>
            </a:ext>
          </a:extLst>
        </xdr:cNvPr>
        <xdr:cNvSpPr/>
      </xdr:nvSpPr>
      <xdr:spPr>
        <a:xfrm>
          <a:off x="8699500" y="10790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37033</xdr:rowOff>
    </xdr:from>
    <xdr:to>
      <xdr:col>50</xdr:col>
      <xdr:colOff>114300</xdr:colOff>
      <xdr:row>63</xdr:row>
      <xdr:rowOff>39777</xdr:rowOff>
    </xdr:to>
    <xdr:cxnSp macro="">
      <xdr:nvCxnSpPr>
        <xdr:cNvPr id="149" name="直線コネクタ 148">
          <a:extLst>
            <a:ext uri="{FF2B5EF4-FFF2-40B4-BE49-F238E27FC236}">
              <a16:creationId xmlns:a16="http://schemas.microsoft.com/office/drawing/2014/main" id="{4C3D341B-6035-4C0A-A076-DE5AD96F71EB}"/>
            </a:ext>
          </a:extLst>
        </xdr:cNvPr>
        <xdr:cNvCxnSpPr/>
      </xdr:nvCxnSpPr>
      <xdr:spPr>
        <a:xfrm flipV="1">
          <a:off x="8750300" y="10838383"/>
          <a:ext cx="889000" cy="2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163170</xdr:rowOff>
    </xdr:from>
    <xdr:to>
      <xdr:col>41</xdr:col>
      <xdr:colOff>101600</xdr:colOff>
      <xdr:row>63</xdr:row>
      <xdr:rowOff>93320</xdr:rowOff>
    </xdr:to>
    <xdr:sp macro="" textlink="">
      <xdr:nvSpPr>
        <xdr:cNvPr id="150" name="楕円 149">
          <a:extLst>
            <a:ext uri="{FF2B5EF4-FFF2-40B4-BE49-F238E27FC236}">
              <a16:creationId xmlns:a16="http://schemas.microsoft.com/office/drawing/2014/main" id="{A6FF4A17-78EA-43E6-9057-FB0146819B9D}"/>
            </a:ext>
          </a:extLst>
        </xdr:cNvPr>
        <xdr:cNvSpPr/>
      </xdr:nvSpPr>
      <xdr:spPr>
        <a:xfrm>
          <a:off x="7810500" y="10793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39777</xdr:rowOff>
    </xdr:from>
    <xdr:to>
      <xdr:col>45</xdr:col>
      <xdr:colOff>177800</xdr:colOff>
      <xdr:row>63</xdr:row>
      <xdr:rowOff>42520</xdr:rowOff>
    </xdr:to>
    <xdr:cxnSp macro="">
      <xdr:nvCxnSpPr>
        <xdr:cNvPr id="151" name="直線コネクタ 150">
          <a:extLst>
            <a:ext uri="{FF2B5EF4-FFF2-40B4-BE49-F238E27FC236}">
              <a16:creationId xmlns:a16="http://schemas.microsoft.com/office/drawing/2014/main" id="{FE61165B-7C3F-4AAE-87F6-99595AF48794}"/>
            </a:ext>
          </a:extLst>
        </xdr:cNvPr>
        <xdr:cNvCxnSpPr/>
      </xdr:nvCxnSpPr>
      <xdr:spPr>
        <a:xfrm flipV="1">
          <a:off x="7861300" y="10841127"/>
          <a:ext cx="889000" cy="2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165913</xdr:rowOff>
    </xdr:from>
    <xdr:to>
      <xdr:col>36</xdr:col>
      <xdr:colOff>165100</xdr:colOff>
      <xdr:row>63</xdr:row>
      <xdr:rowOff>96063</xdr:rowOff>
    </xdr:to>
    <xdr:sp macro="" textlink="">
      <xdr:nvSpPr>
        <xdr:cNvPr id="152" name="楕円 151">
          <a:extLst>
            <a:ext uri="{FF2B5EF4-FFF2-40B4-BE49-F238E27FC236}">
              <a16:creationId xmlns:a16="http://schemas.microsoft.com/office/drawing/2014/main" id="{5F2B5131-C7DC-45B4-B022-C97D1226CB5A}"/>
            </a:ext>
          </a:extLst>
        </xdr:cNvPr>
        <xdr:cNvSpPr/>
      </xdr:nvSpPr>
      <xdr:spPr>
        <a:xfrm>
          <a:off x="6921500" y="10795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42520</xdr:rowOff>
    </xdr:from>
    <xdr:to>
      <xdr:col>41</xdr:col>
      <xdr:colOff>50800</xdr:colOff>
      <xdr:row>63</xdr:row>
      <xdr:rowOff>45263</xdr:rowOff>
    </xdr:to>
    <xdr:cxnSp macro="">
      <xdr:nvCxnSpPr>
        <xdr:cNvPr id="153" name="直線コネクタ 152">
          <a:extLst>
            <a:ext uri="{FF2B5EF4-FFF2-40B4-BE49-F238E27FC236}">
              <a16:creationId xmlns:a16="http://schemas.microsoft.com/office/drawing/2014/main" id="{2BE16B3E-9551-4B99-8C14-FEFB4FD90075}"/>
            </a:ext>
          </a:extLst>
        </xdr:cNvPr>
        <xdr:cNvCxnSpPr/>
      </xdr:nvCxnSpPr>
      <xdr:spPr>
        <a:xfrm flipV="1">
          <a:off x="6972300" y="10843870"/>
          <a:ext cx="889000" cy="2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65041</xdr:rowOff>
    </xdr:from>
    <xdr:ext cx="469744" cy="259045"/>
    <xdr:sp macro="" textlink="">
      <xdr:nvSpPr>
        <xdr:cNvPr id="154" name="n_1aveValue【体育館・プール】&#10;一人当たり面積">
          <a:extLst>
            <a:ext uri="{FF2B5EF4-FFF2-40B4-BE49-F238E27FC236}">
              <a16:creationId xmlns:a16="http://schemas.microsoft.com/office/drawing/2014/main" id="{E181C5F9-975F-4B92-A6FE-E6F0500B28AB}"/>
            </a:ext>
          </a:extLst>
        </xdr:cNvPr>
        <xdr:cNvSpPr txBox="1"/>
      </xdr:nvSpPr>
      <xdr:spPr>
        <a:xfrm>
          <a:off x="9391727" y="10352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79671</xdr:rowOff>
    </xdr:from>
    <xdr:ext cx="469744" cy="259045"/>
    <xdr:sp macro="" textlink="">
      <xdr:nvSpPr>
        <xdr:cNvPr id="155" name="n_2aveValue【体育館・プール】&#10;一人当たり面積">
          <a:extLst>
            <a:ext uri="{FF2B5EF4-FFF2-40B4-BE49-F238E27FC236}">
              <a16:creationId xmlns:a16="http://schemas.microsoft.com/office/drawing/2014/main" id="{3D766D25-E6F4-4108-AE57-E9E5DF144354}"/>
            </a:ext>
          </a:extLst>
        </xdr:cNvPr>
        <xdr:cNvSpPr txBox="1"/>
      </xdr:nvSpPr>
      <xdr:spPr>
        <a:xfrm>
          <a:off x="8515427" y="10366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73728</xdr:rowOff>
    </xdr:from>
    <xdr:ext cx="469744" cy="259045"/>
    <xdr:sp macro="" textlink="">
      <xdr:nvSpPr>
        <xdr:cNvPr id="156" name="n_3aveValue【体育館・プール】&#10;一人当たり面積">
          <a:extLst>
            <a:ext uri="{FF2B5EF4-FFF2-40B4-BE49-F238E27FC236}">
              <a16:creationId xmlns:a16="http://schemas.microsoft.com/office/drawing/2014/main" id="{622AF3DC-D3BC-4409-A69D-C93973BBE2D9}"/>
            </a:ext>
          </a:extLst>
        </xdr:cNvPr>
        <xdr:cNvSpPr txBox="1"/>
      </xdr:nvSpPr>
      <xdr:spPr>
        <a:xfrm>
          <a:off x="7626427" y="103607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144136</xdr:rowOff>
    </xdr:from>
    <xdr:ext cx="469744" cy="259045"/>
    <xdr:sp macro="" textlink="">
      <xdr:nvSpPr>
        <xdr:cNvPr id="157" name="n_4aveValue【体育館・プール】&#10;一人当たり面積">
          <a:extLst>
            <a:ext uri="{FF2B5EF4-FFF2-40B4-BE49-F238E27FC236}">
              <a16:creationId xmlns:a16="http://schemas.microsoft.com/office/drawing/2014/main" id="{78ED49DD-1B64-4BC2-9166-5CED7D87B8EC}"/>
            </a:ext>
          </a:extLst>
        </xdr:cNvPr>
        <xdr:cNvSpPr txBox="1"/>
      </xdr:nvSpPr>
      <xdr:spPr>
        <a:xfrm>
          <a:off x="6737427" y="104311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78960</xdr:rowOff>
    </xdr:from>
    <xdr:ext cx="469744" cy="259045"/>
    <xdr:sp macro="" textlink="">
      <xdr:nvSpPr>
        <xdr:cNvPr id="158" name="n_1mainValue【体育館・プール】&#10;一人当たり面積">
          <a:extLst>
            <a:ext uri="{FF2B5EF4-FFF2-40B4-BE49-F238E27FC236}">
              <a16:creationId xmlns:a16="http://schemas.microsoft.com/office/drawing/2014/main" id="{AD67E2D1-6B0E-4C50-A9F9-BA42A7FDC047}"/>
            </a:ext>
          </a:extLst>
        </xdr:cNvPr>
        <xdr:cNvSpPr txBox="1"/>
      </xdr:nvSpPr>
      <xdr:spPr>
        <a:xfrm>
          <a:off x="9391727" y="108803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81704</xdr:rowOff>
    </xdr:from>
    <xdr:ext cx="469744" cy="259045"/>
    <xdr:sp macro="" textlink="">
      <xdr:nvSpPr>
        <xdr:cNvPr id="159" name="n_2mainValue【体育館・プール】&#10;一人当たり面積">
          <a:extLst>
            <a:ext uri="{FF2B5EF4-FFF2-40B4-BE49-F238E27FC236}">
              <a16:creationId xmlns:a16="http://schemas.microsoft.com/office/drawing/2014/main" id="{614E0FC0-2BD5-4D81-91D0-F6222D5DFA45}"/>
            </a:ext>
          </a:extLst>
        </xdr:cNvPr>
        <xdr:cNvSpPr txBox="1"/>
      </xdr:nvSpPr>
      <xdr:spPr>
        <a:xfrm>
          <a:off x="8515427" y="108830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84447</xdr:rowOff>
    </xdr:from>
    <xdr:ext cx="469744" cy="259045"/>
    <xdr:sp macro="" textlink="">
      <xdr:nvSpPr>
        <xdr:cNvPr id="160" name="n_3mainValue【体育館・プール】&#10;一人当たり面積">
          <a:extLst>
            <a:ext uri="{FF2B5EF4-FFF2-40B4-BE49-F238E27FC236}">
              <a16:creationId xmlns:a16="http://schemas.microsoft.com/office/drawing/2014/main" id="{0A3CAC49-B52E-4851-AB67-AAD4802E30EF}"/>
            </a:ext>
          </a:extLst>
        </xdr:cNvPr>
        <xdr:cNvSpPr txBox="1"/>
      </xdr:nvSpPr>
      <xdr:spPr>
        <a:xfrm>
          <a:off x="7626427" y="10885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87190</xdr:rowOff>
    </xdr:from>
    <xdr:ext cx="469744" cy="259045"/>
    <xdr:sp macro="" textlink="">
      <xdr:nvSpPr>
        <xdr:cNvPr id="161" name="n_4mainValue【体育館・プール】&#10;一人当たり面積">
          <a:extLst>
            <a:ext uri="{FF2B5EF4-FFF2-40B4-BE49-F238E27FC236}">
              <a16:creationId xmlns:a16="http://schemas.microsoft.com/office/drawing/2014/main" id="{E198B144-1B28-45D0-9F4C-27D2C8287829}"/>
            </a:ext>
          </a:extLst>
        </xdr:cNvPr>
        <xdr:cNvSpPr txBox="1"/>
      </xdr:nvSpPr>
      <xdr:spPr>
        <a:xfrm>
          <a:off x="6737427" y="108885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62" name="正方形/長方形 161">
          <a:extLst>
            <a:ext uri="{FF2B5EF4-FFF2-40B4-BE49-F238E27FC236}">
              <a16:creationId xmlns:a16="http://schemas.microsoft.com/office/drawing/2014/main" id="{727EBFB6-80C6-41CA-8A51-4A0246E64D26}"/>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63" name="正方形/長方形 162">
          <a:extLst>
            <a:ext uri="{FF2B5EF4-FFF2-40B4-BE49-F238E27FC236}">
              <a16:creationId xmlns:a16="http://schemas.microsoft.com/office/drawing/2014/main" id="{5846571C-2F80-4547-A953-1990DB5460AF}"/>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64" name="正方形/長方形 163">
          <a:extLst>
            <a:ext uri="{FF2B5EF4-FFF2-40B4-BE49-F238E27FC236}">
              <a16:creationId xmlns:a16="http://schemas.microsoft.com/office/drawing/2014/main" id="{9A74B595-FE48-4355-A543-DEBD837517E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65" name="正方形/長方形 164">
          <a:extLst>
            <a:ext uri="{FF2B5EF4-FFF2-40B4-BE49-F238E27FC236}">
              <a16:creationId xmlns:a16="http://schemas.microsoft.com/office/drawing/2014/main" id="{E328EFB0-1248-47AE-A1D1-479866C7C536}"/>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66" name="正方形/長方形 165">
          <a:extLst>
            <a:ext uri="{FF2B5EF4-FFF2-40B4-BE49-F238E27FC236}">
              <a16:creationId xmlns:a16="http://schemas.microsoft.com/office/drawing/2014/main" id="{4BFA1C6F-C0EA-4024-9900-AA37E3406CC7}"/>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67" name="正方形/長方形 166">
          <a:extLst>
            <a:ext uri="{FF2B5EF4-FFF2-40B4-BE49-F238E27FC236}">
              <a16:creationId xmlns:a16="http://schemas.microsoft.com/office/drawing/2014/main" id="{9BD54187-E37D-4F22-8F84-93E67B0F06AD}"/>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68" name="正方形/長方形 167">
          <a:extLst>
            <a:ext uri="{FF2B5EF4-FFF2-40B4-BE49-F238E27FC236}">
              <a16:creationId xmlns:a16="http://schemas.microsoft.com/office/drawing/2014/main" id="{D19B3D95-D99E-40D3-A66A-80A6B444B352}"/>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69" name="正方形/長方形 168">
          <a:extLst>
            <a:ext uri="{FF2B5EF4-FFF2-40B4-BE49-F238E27FC236}">
              <a16:creationId xmlns:a16="http://schemas.microsoft.com/office/drawing/2014/main" id="{97717DD2-F48E-415A-A3F8-B709230EAD26}"/>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70" name="テキスト ボックス 169">
          <a:extLst>
            <a:ext uri="{FF2B5EF4-FFF2-40B4-BE49-F238E27FC236}">
              <a16:creationId xmlns:a16="http://schemas.microsoft.com/office/drawing/2014/main" id="{E3F48B9C-CD07-4F0A-89D5-12F22E32473A}"/>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71" name="直線コネクタ 170">
          <a:extLst>
            <a:ext uri="{FF2B5EF4-FFF2-40B4-BE49-F238E27FC236}">
              <a16:creationId xmlns:a16="http://schemas.microsoft.com/office/drawing/2014/main" id="{541EC18D-D3A3-4035-8476-D6CA8A884E37}"/>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172" name="テキスト ボックス 171">
          <a:extLst>
            <a:ext uri="{FF2B5EF4-FFF2-40B4-BE49-F238E27FC236}">
              <a16:creationId xmlns:a16="http://schemas.microsoft.com/office/drawing/2014/main" id="{CEA26E00-18A6-480A-A93C-054B1E72255A}"/>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173" name="直線コネクタ 172">
          <a:extLst>
            <a:ext uri="{FF2B5EF4-FFF2-40B4-BE49-F238E27FC236}">
              <a16:creationId xmlns:a16="http://schemas.microsoft.com/office/drawing/2014/main" id="{CD1B2E20-ECA7-4EA1-9FF5-3DD7E79DA05A}"/>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174" name="テキスト ボックス 173">
          <a:extLst>
            <a:ext uri="{FF2B5EF4-FFF2-40B4-BE49-F238E27FC236}">
              <a16:creationId xmlns:a16="http://schemas.microsoft.com/office/drawing/2014/main" id="{EBD75CE8-1D03-4BA6-81B7-C353617D7061}"/>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175" name="直線コネクタ 174">
          <a:extLst>
            <a:ext uri="{FF2B5EF4-FFF2-40B4-BE49-F238E27FC236}">
              <a16:creationId xmlns:a16="http://schemas.microsoft.com/office/drawing/2014/main" id="{44A42213-7A5D-49B9-B911-6F11CE3D3447}"/>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176" name="テキスト ボックス 175">
          <a:extLst>
            <a:ext uri="{FF2B5EF4-FFF2-40B4-BE49-F238E27FC236}">
              <a16:creationId xmlns:a16="http://schemas.microsoft.com/office/drawing/2014/main" id="{1DCDBD32-1520-44EE-A0C1-B96F16A7F604}"/>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177" name="直線コネクタ 176">
          <a:extLst>
            <a:ext uri="{FF2B5EF4-FFF2-40B4-BE49-F238E27FC236}">
              <a16:creationId xmlns:a16="http://schemas.microsoft.com/office/drawing/2014/main" id="{7EBEEA23-7825-4F08-8F93-B9D7A536C5DF}"/>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178" name="テキスト ボックス 177">
          <a:extLst>
            <a:ext uri="{FF2B5EF4-FFF2-40B4-BE49-F238E27FC236}">
              <a16:creationId xmlns:a16="http://schemas.microsoft.com/office/drawing/2014/main" id="{0B736EFB-3681-4BA9-8CDF-5544C59A0754}"/>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179" name="直線コネクタ 178">
          <a:extLst>
            <a:ext uri="{FF2B5EF4-FFF2-40B4-BE49-F238E27FC236}">
              <a16:creationId xmlns:a16="http://schemas.microsoft.com/office/drawing/2014/main" id="{BF651505-75F7-421F-9174-40E40052F5DD}"/>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180" name="テキスト ボックス 179">
          <a:extLst>
            <a:ext uri="{FF2B5EF4-FFF2-40B4-BE49-F238E27FC236}">
              <a16:creationId xmlns:a16="http://schemas.microsoft.com/office/drawing/2014/main" id="{2AC23F96-D803-4CEA-A21C-A7AE8D365A80}"/>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181" name="直線コネクタ 180">
          <a:extLst>
            <a:ext uri="{FF2B5EF4-FFF2-40B4-BE49-F238E27FC236}">
              <a16:creationId xmlns:a16="http://schemas.microsoft.com/office/drawing/2014/main" id="{03CA3357-5151-42E4-87FE-9C6D41A8834B}"/>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182" name="テキスト ボックス 181">
          <a:extLst>
            <a:ext uri="{FF2B5EF4-FFF2-40B4-BE49-F238E27FC236}">
              <a16:creationId xmlns:a16="http://schemas.microsoft.com/office/drawing/2014/main" id="{F62D3AF1-5A7D-457D-A48B-3FAAA20FDE34}"/>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83" name="直線コネクタ 182">
          <a:extLst>
            <a:ext uri="{FF2B5EF4-FFF2-40B4-BE49-F238E27FC236}">
              <a16:creationId xmlns:a16="http://schemas.microsoft.com/office/drawing/2014/main" id="{4794B301-5092-4F5D-BB1E-1F7E18107D4A}"/>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184" name="テキスト ボックス 183">
          <a:extLst>
            <a:ext uri="{FF2B5EF4-FFF2-40B4-BE49-F238E27FC236}">
              <a16:creationId xmlns:a16="http://schemas.microsoft.com/office/drawing/2014/main" id="{425C82E5-6A20-4B2D-BD0B-3E8FEEE9A4A2}"/>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185" name="【福祉施設】&#10;有形固定資産減価償却率グラフ枠">
          <a:extLst>
            <a:ext uri="{FF2B5EF4-FFF2-40B4-BE49-F238E27FC236}">
              <a16:creationId xmlns:a16="http://schemas.microsoft.com/office/drawing/2014/main" id="{4DE9A933-0FB8-4609-A191-15F887631181}"/>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24764</xdr:rowOff>
    </xdr:from>
    <xdr:to>
      <xdr:col>24</xdr:col>
      <xdr:colOff>62865</xdr:colOff>
      <xdr:row>86</xdr:row>
      <xdr:rowOff>114300</xdr:rowOff>
    </xdr:to>
    <xdr:cxnSp macro="">
      <xdr:nvCxnSpPr>
        <xdr:cNvPr id="186" name="直線コネクタ 185">
          <a:extLst>
            <a:ext uri="{FF2B5EF4-FFF2-40B4-BE49-F238E27FC236}">
              <a16:creationId xmlns:a16="http://schemas.microsoft.com/office/drawing/2014/main" id="{2CC3CF3F-F402-492A-B2DB-C89B11931611}"/>
            </a:ext>
          </a:extLst>
        </xdr:cNvPr>
        <xdr:cNvCxnSpPr/>
      </xdr:nvCxnSpPr>
      <xdr:spPr>
        <a:xfrm flipV="1">
          <a:off x="4634865" y="13397864"/>
          <a:ext cx="0" cy="14611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187" name="【福祉施設】&#10;有形固定資産減価償却率最小値テキスト">
          <a:extLst>
            <a:ext uri="{FF2B5EF4-FFF2-40B4-BE49-F238E27FC236}">
              <a16:creationId xmlns:a16="http://schemas.microsoft.com/office/drawing/2014/main" id="{3CB42FF7-B561-4651-AE49-5E8632771C6C}"/>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188" name="直線コネクタ 187">
          <a:extLst>
            <a:ext uri="{FF2B5EF4-FFF2-40B4-BE49-F238E27FC236}">
              <a16:creationId xmlns:a16="http://schemas.microsoft.com/office/drawing/2014/main" id="{950BF369-1952-40B7-B5CB-AA7B509E8787}"/>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142891</xdr:rowOff>
    </xdr:from>
    <xdr:ext cx="405111" cy="259045"/>
    <xdr:sp macro="" textlink="">
      <xdr:nvSpPr>
        <xdr:cNvPr id="189" name="【福祉施設】&#10;有形固定資産減価償却率最大値テキスト">
          <a:extLst>
            <a:ext uri="{FF2B5EF4-FFF2-40B4-BE49-F238E27FC236}">
              <a16:creationId xmlns:a16="http://schemas.microsoft.com/office/drawing/2014/main" id="{0E16C530-F687-4036-888A-5859A64D1990}"/>
            </a:ext>
          </a:extLst>
        </xdr:cNvPr>
        <xdr:cNvSpPr txBox="1"/>
      </xdr:nvSpPr>
      <xdr:spPr>
        <a:xfrm>
          <a:off x="4673600" y="131730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24764</xdr:rowOff>
    </xdr:from>
    <xdr:to>
      <xdr:col>24</xdr:col>
      <xdr:colOff>152400</xdr:colOff>
      <xdr:row>78</xdr:row>
      <xdr:rowOff>24764</xdr:rowOff>
    </xdr:to>
    <xdr:cxnSp macro="">
      <xdr:nvCxnSpPr>
        <xdr:cNvPr id="190" name="直線コネクタ 189">
          <a:extLst>
            <a:ext uri="{FF2B5EF4-FFF2-40B4-BE49-F238E27FC236}">
              <a16:creationId xmlns:a16="http://schemas.microsoft.com/office/drawing/2014/main" id="{8CE6384E-E46C-41E8-8CE3-AB5A663738A5}"/>
            </a:ext>
          </a:extLst>
        </xdr:cNvPr>
        <xdr:cNvCxnSpPr/>
      </xdr:nvCxnSpPr>
      <xdr:spPr>
        <a:xfrm>
          <a:off x="4546600" y="13397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134002</xdr:rowOff>
    </xdr:from>
    <xdr:ext cx="405111" cy="259045"/>
    <xdr:sp macro="" textlink="">
      <xdr:nvSpPr>
        <xdr:cNvPr id="191" name="【福祉施設】&#10;有形固定資産減価償却率平均値テキスト">
          <a:extLst>
            <a:ext uri="{FF2B5EF4-FFF2-40B4-BE49-F238E27FC236}">
              <a16:creationId xmlns:a16="http://schemas.microsoft.com/office/drawing/2014/main" id="{D0DA5C5A-73EA-4C36-9C42-74AED2A5FEFD}"/>
            </a:ext>
          </a:extLst>
        </xdr:cNvPr>
        <xdr:cNvSpPr txBox="1"/>
      </xdr:nvSpPr>
      <xdr:spPr>
        <a:xfrm>
          <a:off x="4673600" y="138500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111125</xdr:rowOff>
    </xdr:from>
    <xdr:to>
      <xdr:col>24</xdr:col>
      <xdr:colOff>114300</xdr:colOff>
      <xdr:row>82</xdr:row>
      <xdr:rowOff>41275</xdr:rowOff>
    </xdr:to>
    <xdr:sp macro="" textlink="">
      <xdr:nvSpPr>
        <xdr:cNvPr id="192" name="フローチャート: 判断 191">
          <a:extLst>
            <a:ext uri="{FF2B5EF4-FFF2-40B4-BE49-F238E27FC236}">
              <a16:creationId xmlns:a16="http://schemas.microsoft.com/office/drawing/2014/main" id="{A1EC0C14-8796-4E37-83D6-7E29E1B6CFCF}"/>
            </a:ext>
          </a:extLst>
        </xdr:cNvPr>
        <xdr:cNvSpPr/>
      </xdr:nvSpPr>
      <xdr:spPr>
        <a:xfrm>
          <a:off x="4584700" y="13998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103505</xdr:rowOff>
    </xdr:from>
    <xdr:to>
      <xdr:col>20</xdr:col>
      <xdr:colOff>38100</xdr:colOff>
      <xdr:row>82</xdr:row>
      <xdr:rowOff>33655</xdr:rowOff>
    </xdr:to>
    <xdr:sp macro="" textlink="">
      <xdr:nvSpPr>
        <xdr:cNvPr id="193" name="フローチャート: 判断 192">
          <a:extLst>
            <a:ext uri="{FF2B5EF4-FFF2-40B4-BE49-F238E27FC236}">
              <a16:creationId xmlns:a16="http://schemas.microsoft.com/office/drawing/2014/main" id="{2E4DD63E-2FD6-4055-92C7-DF07CEF9ECD1}"/>
            </a:ext>
          </a:extLst>
        </xdr:cNvPr>
        <xdr:cNvSpPr/>
      </xdr:nvSpPr>
      <xdr:spPr>
        <a:xfrm>
          <a:off x="3746500" y="13990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103505</xdr:rowOff>
    </xdr:from>
    <xdr:to>
      <xdr:col>15</xdr:col>
      <xdr:colOff>101600</xdr:colOff>
      <xdr:row>82</xdr:row>
      <xdr:rowOff>33655</xdr:rowOff>
    </xdr:to>
    <xdr:sp macro="" textlink="">
      <xdr:nvSpPr>
        <xdr:cNvPr id="194" name="フローチャート: 判断 193">
          <a:extLst>
            <a:ext uri="{FF2B5EF4-FFF2-40B4-BE49-F238E27FC236}">
              <a16:creationId xmlns:a16="http://schemas.microsoft.com/office/drawing/2014/main" id="{4DFC0A0F-D36B-42B4-B1A9-F1B28490E720}"/>
            </a:ext>
          </a:extLst>
        </xdr:cNvPr>
        <xdr:cNvSpPr/>
      </xdr:nvSpPr>
      <xdr:spPr>
        <a:xfrm>
          <a:off x="2857500" y="13990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50164</xdr:rowOff>
    </xdr:from>
    <xdr:to>
      <xdr:col>10</xdr:col>
      <xdr:colOff>165100</xdr:colOff>
      <xdr:row>81</xdr:row>
      <xdr:rowOff>151764</xdr:rowOff>
    </xdr:to>
    <xdr:sp macro="" textlink="">
      <xdr:nvSpPr>
        <xdr:cNvPr id="195" name="フローチャート: 判断 194">
          <a:extLst>
            <a:ext uri="{FF2B5EF4-FFF2-40B4-BE49-F238E27FC236}">
              <a16:creationId xmlns:a16="http://schemas.microsoft.com/office/drawing/2014/main" id="{95902233-0FFB-4E16-8AF9-60F1C11804D6}"/>
            </a:ext>
          </a:extLst>
        </xdr:cNvPr>
        <xdr:cNvSpPr/>
      </xdr:nvSpPr>
      <xdr:spPr>
        <a:xfrm>
          <a:off x="1968500" y="1393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52070</xdr:rowOff>
    </xdr:from>
    <xdr:to>
      <xdr:col>6</xdr:col>
      <xdr:colOff>38100</xdr:colOff>
      <xdr:row>82</xdr:row>
      <xdr:rowOff>153670</xdr:rowOff>
    </xdr:to>
    <xdr:sp macro="" textlink="">
      <xdr:nvSpPr>
        <xdr:cNvPr id="196" name="フローチャート: 判断 195">
          <a:extLst>
            <a:ext uri="{FF2B5EF4-FFF2-40B4-BE49-F238E27FC236}">
              <a16:creationId xmlns:a16="http://schemas.microsoft.com/office/drawing/2014/main" id="{945F5D8C-99A5-475E-8549-3F921A52F2CB}"/>
            </a:ext>
          </a:extLst>
        </xdr:cNvPr>
        <xdr:cNvSpPr/>
      </xdr:nvSpPr>
      <xdr:spPr>
        <a:xfrm>
          <a:off x="1079500" y="1411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197" name="テキスト ボックス 196">
          <a:extLst>
            <a:ext uri="{FF2B5EF4-FFF2-40B4-BE49-F238E27FC236}">
              <a16:creationId xmlns:a16="http://schemas.microsoft.com/office/drawing/2014/main" id="{E89AF034-6774-479F-B35D-84228FF5D18A}"/>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198" name="テキスト ボックス 197">
          <a:extLst>
            <a:ext uri="{FF2B5EF4-FFF2-40B4-BE49-F238E27FC236}">
              <a16:creationId xmlns:a16="http://schemas.microsoft.com/office/drawing/2014/main" id="{94D74FF2-F510-4CE7-A978-0E507FDD39AC}"/>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199" name="テキスト ボックス 198">
          <a:extLst>
            <a:ext uri="{FF2B5EF4-FFF2-40B4-BE49-F238E27FC236}">
              <a16:creationId xmlns:a16="http://schemas.microsoft.com/office/drawing/2014/main" id="{9E9946B9-3067-45DA-B4F8-A8A33F8A985E}"/>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00" name="テキスト ボックス 199">
          <a:extLst>
            <a:ext uri="{FF2B5EF4-FFF2-40B4-BE49-F238E27FC236}">
              <a16:creationId xmlns:a16="http://schemas.microsoft.com/office/drawing/2014/main" id="{B151CA7F-0D03-4B12-B89C-A1DF4E8E009D}"/>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01" name="テキスト ボックス 200">
          <a:extLst>
            <a:ext uri="{FF2B5EF4-FFF2-40B4-BE49-F238E27FC236}">
              <a16:creationId xmlns:a16="http://schemas.microsoft.com/office/drawing/2014/main" id="{E897D647-9E3D-4748-B88A-CA3568098192}"/>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71120</xdr:rowOff>
    </xdr:from>
    <xdr:to>
      <xdr:col>24</xdr:col>
      <xdr:colOff>114300</xdr:colOff>
      <xdr:row>83</xdr:row>
      <xdr:rowOff>1270</xdr:rowOff>
    </xdr:to>
    <xdr:sp macro="" textlink="">
      <xdr:nvSpPr>
        <xdr:cNvPr id="202" name="楕円 201">
          <a:extLst>
            <a:ext uri="{FF2B5EF4-FFF2-40B4-BE49-F238E27FC236}">
              <a16:creationId xmlns:a16="http://schemas.microsoft.com/office/drawing/2014/main" id="{89AD4364-5704-4DD5-8896-4C053F1F2929}"/>
            </a:ext>
          </a:extLst>
        </xdr:cNvPr>
        <xdr:cNvSpPr/>
      </xdr:nvSpPr>
      <xdr:spPr>
        <a:xfrm>
          <a:off x="4584700" y="14130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49547</xdr:rowOff>
    </xdr:from>
    <xdr:ext cx="405111" cy="259045"/>
    <xdr:sp macro="" textlink="">
      <xdr:nvSpPr>
        <xdr:cNvPr id="203" name="【福祉施設】&#10;有形固定資産減価償却率該当値テキスト">
          <a:extLst>
            <a:ext uri="{FF2B5EF4-FFF2-40B4-BE49-F238E27FC236}">
              <a16:creationId xmlns:a16="http://schemas.microsoft.com/office/drawing/2014/main" id="{A24AF610-4B16-4734-AC7D-3CE93A2276E5}"/>
            </a:ext>
          </a:extLst>
        </xdr:cNvPr>
        <xdr:cNvSpPr txBox="1"/>
      </xdr:nvSpPr>
      <xdr:spPr>
        <a:xfrm>
          <a:off x="4673600" y="14108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19686</xdr:rowOff>
    </xdr:from>
    <xdr:to>
      <xdr:col>20</xdr:col>
      <xdr:colOff>38100</xdr:colOff>
      <xdr:row>82</xdr:row>
      <xdr:rowOff>121286</xdr:rowOff>
    </xdr:to>
    <xdr:sp macro="" textlink="">
      <xdr:nvSpPr>
        <xdr:cNvPr id="204" name="楕円 203">
          <a:extLst>
            <a:ext uri="{FF2B5EF4-FFF2-40B4-BE49-F238E27FC236}">
              <a16:creationId xmlns:a16="http://schemas.microsoft.com/office/drawing/2014/main" id="{278932FB-18EF-4DC2-BE2E-3916E0E28438}"/>
            </a:ext>
          </a:extLst>
        </xdr:cNvPr>
        <xdr:cNvSpPr/>
      </xdr:nvSpPr>
      <xdr:spPr>
        <a:xfrm>
          <a:off x="3746500" y="14078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70486</xdr:rowOff>
    </xdr:from>
    <xdr:to>
      <xdr:col>24</xdr:col>
      <xdr:colOff>63500</xdr:colOff>
      <xdr:row>82</xdr:row>
      <xdr:rowOff>121920</xdr:rowOff>
    </xdr:to>
    <xdr:cxnSp macro="">
      <xdr:nvCxnSpPr>
        <xdr:cNvPr id="205" name="直線コネクタ 204">
          <a:extLst>
            <a:ext uri="{FF2B5EF4-FFF2-40B4-BE49-F238E27FC236}">
              <a16:creationId xmlns:a16="http://schemas.microsoft.com/office/drawing/2014/main" id="{5514CB9E-C98F-43A5-AD82-F38B5377184B}"/>
            </a:ext>
          </a:extLst>
        </xdr:cNvPr>
        <xdr:cNvCxnSpPr/>
      </xdr:nvCxnSpPr>
      <xdr:spPr>
        <a:xfrm>
          <a:off x="3797300" y="14129386"/>
          <a:ext cx="838200" cy="51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88264</xdr:rowOff>
    </xdr:from>
    <xdr:to>
      <xdr:col>15</xdr:col>
      <xdr:colOff>101600</xdr:colOff>
      <xdr:row>82</xdr:row>
      <xdr:rowOff>18414</xdr:rowOff>
    </xdr:to>
    <xdr:sp macro="" textlink="">
      <xdr:nvSpPr>
        <xdr:cNvPr id="206" name="楕円 205">
          <a:extLst>
            <a:ext uri="{FF2B5EF4-FFF2-40B4-BE49-F238E27FC236}">
              <a16:creationId xmlns:a16="http://schemas.microsoft.com/office/drawing/2014/main" id="{5376DFEE-4E97-4B06-8253-CF783BE4AF05}"/>
            </a:ext>
          </a:extLst>
        </xdr:cNvPr>
        <xdr:cNvSpPr/>
      </xdr:nvSpPr>
      <xdr:spPr>
        <a:xfrm>
          <a:off x="2857500" y="13975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139064</xdr:rowOff>
    </xdr:from>
    <xdr:to>
      <xdr:col>19</xdr:col>
      <xdr:colOff>177800</xdr:colOff>
      <xdr:row>82</xdr:row>
      <xdr:rowOff>70486</xdr:rowOff>
    </xdr:to>
    <xdr:cxnSp macro="">
      <xdr:nvCxnSpPr>
        <xdr:cNvPr id="207" name="直線コネクタ 206">
          <a:extLst>
            <a:ext uri="{FF2B5EF4-FFF2-40B4-BE49-F238E27FC236}">
              <a16:creationId xmlns:a16="http://schemas.microsoft.com/office/drawing/2014/main" id="{7C6413C3-D1DB-4164-BCEE-8012BEBE3F6B}"/>
            </a:ext>
          </a:extLst>
        </xdr:cNvPr>
        <xdr:cNvCxnSpPr/>
      </xdr:nvCxnSpPr>
      <xdr:spPr>
        <a:xfrm>
          <a:off x="2908300" y="14026514"/>
          <a:ext cx="889000" cy="102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88264</xdr:rowOff>
    </xdr:from>
    <xdr:to>
      <xdr:col>10</xdr:col>
      <xdr:colOff>165100</xdr:colOff>
      <xdr:row>82</xdr:row>
      <xdr:rowOff>18414</xdr:rowOff>
    </xdr:to>
    <xdr:sp macro="" textlink="">
      <xdr:nvSpPr>
        <xdr:cNvPr id="208" name="楕円 207">
          <a:extLst>
            <a:ext uri="{FF2B5EF4-FFF2-40B4-BE49-F238E27FC236}">
              <a16:creationId xmlns:a16="http://schemas.microsoft.com/office/drawing/2014/main" id="{3E6C584F-A575-490D-8A5F-6CAEB524D61E}"/>
            </a:ext>
          </a:extLst>
        </xdr:cNvPr>
        <xdr:cNvSpPr/>
      </xdr:nvSpPr>
      <xdr:spPr>
        <a:xfrm>
          <a:off x="1968500" y="13975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139064</xdr:rowOff>
    </xdr:from>
    <xdr:to>
      <xdr:col>15</xdr:col>
      <xdr:colOff>50800</xdr:colOff>
      <xdr:row>81</xdr:row>
      <xdr:rowOff>139064</xdr:rowOff>
    </xdr:to>
    <xdr:cxnSp macro="">
      <xdr:nvCxnSpPr>
        <xdr:cNvPr id="209" name="直線コネクタ 208">
          <a:extLst>
            <a:ext uri="{FF2B5EF4-FFF2-40B4-BE49-F238E27FC236}">
              <a16:creationId xmlns:a16="http://schemas.microsoft.com/office/drawing/2014/main" id="{AEFDB866-3295-4DEB-A1F2-EF241AA94992}"/>
            </a:ext>
          </a:extLst>
        </xdr:cNvPr>
        <xdr:cNvCxnSpPr/>
      </xdr:nvCxnSpPr>
      <xdr:spPr>
        <a:xfrm>
          <a:off x="2019300" y="1402651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34925</xdr:rowOff>
    </xdr:from>
    <xdr:to>
      <xdr:col>6</xdr:col>
      <xdr:colOff>38100</xdr:colOff>
      <xdr:row>81</xdr:row>
      <xdr:rowOff>136525</xdr:rowOff>
    </xdr:to>
    <xdr:sp macro="" textlink="">
      <xdr:nvSpPr>
        <xdr:cNvPr id="210" name="楕円 209">
          <a:extLst>
            <a:ext uri="{FF2B5EF4-FFF2-40B4-BE49-F238E27FC236}">
              <a16:creationId xmlns:a16="http://schemas.microsoft.com/office/drawing/2014/main" id="{FCA7F683-3C91-4576-84C4-8615C34C91F6}"/>
            </a:ext>
          </a:extLst>
        </xdr:cNvPr>
        <xdr:cNvSpPr/>
      </xdr:nvSpPr>
      <xdr:spPr>
        <a:xfrm>
          <a:off x="1079500" y="13922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85725</xdr:rowOff>
    </xdr:from>
    <xdr:to>
      <xdr:col>10</xdr:col>
      <xdr:colOff>114300</xdr:colOff>
      <xdr:row>81</xdr:row>
      <xdr:rowOff>139064</xdr:rowOff>
    </xdr:to>
    <xdr:cxnSp macro="">
      <xdr:nvCxnSpPr>
        <xdr:cNvPr id="211" name="直線コネクタ 210">
          <a:extLst>
            <a:ext uri="{FF2B5EF4-FFF2-40B4-BE49-F238E27FC236}">
              <a16:creationId xmlns:a16="http://schemas.microsoft.com/office/drawing/2014/main" id="{ADCCC01A-5A19-4228-8F65-9A78583E026A}"/>
            </a:ext>
          </a:extLst>
        </xdr:cNvPr>
        <xdr:cNvCxnSpPr/>
      </xdr:nvCxnSpPr>
      <xdr:spPr>
        <a:xfrm>
          <a:off x="1130300" y="13973175"/>
          <a:ext cx="889000" cy="53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50182</xdr:rowOff>
    </xdr:from>
    <xdr:ext cx="405111" cy="259045"/>
    <xdr:sp macro="" textlink="">
      <xdr:nvSpPr>
        <xdr:cNvPr id="212" name="n_1aveValue【福祉施設】&#10;有形固定資産減価償却率">
          <a:extLst>
            <a:ext uri="{FF2B5EF4-FFF2-40B4-BE49-F238E27FC236}">
              <a16:creationId xmlns:a16="http://schemas.microsoft.com/office/drawing/2014/main" id="{2A13A463-FD5C-4BB0-B5DC-9945E4CCC05A}"/>
            </a:ext>
          </a:extLst>
        </xdr:cNvPr>
        <xdr:cNvSpPr txBox="1"/>
      </xdr:nvSpPr>
      <xdr:spPr>
        <a:xfrm>
          <a:off x="3582044" y="13766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24782</xdr:rowOff>
    </xdr:from>
    <xdr:ext cx="405111" cy="259045"/>
    <xdr:sp macro="" textlink="">
      <xdr:nvSpPr>
        <xdr:cNvPr id="213" name="n_2aveValue【福祉施設】&#10;有形固定資産減価償却率">
          <a:extLst>
            <a:ext uri="{FF2B5EF4-FFF2-40B4-BE49-F238E27FC236}">
              <a16:creationId xmlns:a16="http://schemas.microsoft.com/office/drawing/2014/main" id="{A93A5B93-12C4-4A05-8292-840A2AFEA7A4}"/>
            </a:ext>
          </a:extLst>
        </xdr:cNvPr>
        <xdr:cNvSpPr txBox="1"/>
      </xdr:nvSpPr>
      <xdr:spPr>
        <a:xfrm>
          <a:off x="2705744" y="14083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168291</xdr:rowOff>
    </xdr:from>
    <xdr:ext cx="405111" cy="259045"/>
    <xdr:sp macro="" textlink="">
      <xdr:nvSpPr>
        <xdr:cNvPr id="214" name="n_3aveValue【福祉施設】&#10;有形固定資産減価償却率">
          <a:extLst>
            <a:ext uri="{FF2B5EF4-FFF2-40B4-BE49-F238E27FC236}">
              <a16:creationId xmlns:a16="http://schemas.microsoft.com/office/drawing/2014/main" id="{7541118C-B2F1-4323-A45D-18F666B534AC}"/>
            </a:ext>
          </a:extLst>
        </xdr:cNvPr>
        <xdr:cNvSpPr txBox="1"/>
      </xdr:nvSpPr>
      <xdr:spPr>
        <a:xfrm>
          <a:off x="1816744" y="137128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144797</xdr:rowOff>
    </xdr:from>
    <xdr:ext cx="405111" cy="259045"/>
    <xdr:sp macro="" textlink="">
      <xdr:nvSpPr>
        <xdr:cNvPr id="215" name="n_4aveValue【福祉施設】&#10;有形固定資産減価償却率">
          <a:extLst>
            <a:ext uri="{FF2B5EF4-FFF2-40B4-BE49-F238E27FC236}">
              <a16:creationId xmlns:a16="http://schemas.microsoft.com/office/drawing/2014/main" id="{7623E3A8-476B-49BD-A332-DFE0C90994FE}"/>
            </a:ext>
          </a:extLst>
        </xdr:cNvPr>
        <xdr:cNvSpPr txBox="1"/>
      </xdr:nvSpPr>
      <xdr:spPr>
        <a:xfrm>
          <a:off x="927744" y="14203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82</xdr:row>
      <xdr:rowOff>112413</xdr:rowOff>
    </xdr:from>
    <xdr:ext cx="405111" cy="259045"/>
    <xdr:sp macro="" textlink="">
      <xdr:nvSpPr>
        <xdr:cNvPr id="216" name="n_1mainValue【福祉施設】&#10;有形固定資産減価償却率">
          <a:extLst>
            <a:ext uri="{FF2B5EF4-FFF2-40B4-BE49-F238E27FC236}">
              <a16:creationId xmlns:a16="http://schemas.microsoft.com/office/drawing/2014/main" id="{ACBBA7CF-851D-4876-89DA-3CADD820D1E8}"/>
            </a:ext>
          </a:extLst>
        </xdr:cNvPr>
        <xdr:cNvSpPr txBox="1"/>
      </xdr:nvSpPr>
      <xdr:spPr>
        <a:xfrm>
          <a:off x="3582044" y="14171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34941</xdr:rowOff>
    </xdr:from>
    <xdr:ext cx="405111" cy="259045"/>
    <xdr:sp macro="" textlink="">
      <xdr:nvSpPr>
        <xdr:cNvPr id="217" name="n_2mainValue【福祉施設】&#10;有形固定資産減価償却率">
          <a:extLst>
            <a:ext uri="{FF2B5EF4-FFF2-40B4-BE49-F238E27FC236}">
              <a16:creationId xmlns:a16="http://schemas.microsoft.com/office/drawing/2014/main" id="{7B0AAE89-FE63-49C7-B8B0-3E3B761EFBEC}"/>
            </a:ext>
          </a:extLst>
        </xdr:cNvPr>
        <xdr:cNvSpPr txBox="1"/>
      </xdr:nvSpPr>
      <xdr:spPr>
        <a:xfrm>
          <a:off x="2705744" y="137509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9541</xdr:rowOff>
    </xdr:from>
    <xdr:ext cx="405111" cy="259045"/>
    <xdr:sp macro="" textlink="">
      <xdr:nvSpPr>
        <xdr:cNvPr id="218" name="n_3mainValue【福祉施設】&#10;有形固定資産減価償却率">
          <a:extLst>
            <a:ext uri="{FF2B5EF4-FFF2-40B4-BE49-F238E27FC236}">
              <a16:creationId xmlns:a16="http://schemas.microsoft.com/office/drawing/2014/main" id="{2FA2E6D2-DB57-48CD-988D-0102967C6676}"/>
            </a:ext>
          </a:extLst>
        </xdr:cNvPr>
        <xdr:cNvSpPr txBox="1"/>
      </xdr:nvSpPr>
      <xdr:spPr>
        <a:xfrm>
          <a:off x="1816744" y="14068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153052</xdr:rowOff>
    </xdr:from>
    <xdr:ext cx="405111" cy="259045"/>
    <xdr:sp macro="" textlink="">
      <xdr:nvSpPr>
        <xdr:cNvPr id="219" name="n_4mainValue【福祉施設】&#10;有形固定資産減価償却率">
          <a:extLst>
            <a:ext uri="{FF2B5EF4-FFF2-40B4-BE49-F238E27FC236}">
              <a16:creationId xmlns:a16="http://schemas.microsoft.com/office/drawing/2014/main" id="{9BDC1AB4-20BB-45FA-8FC7-D2AF8848DC09}"/>
            </a:ext>
          </a:extLst>
        </xdr:cNvPr>
        <xdr:cNvSpPr txBox="1"/>
      </xdr:nvSpPr>
      <xdr:spPr>
        <a:xfrm>
          <a:off x="927744" y="13697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20" name="正方形/長方形 219">
          <a:extLst>
            <a:ext uri="{FF2B5EF4-FFF2-40B4-BE49-F238E27FC236}">
              <a16:creationId xmlns:a16="http://schemas.microsoft.com/office/drawing/2014/main" id="{71419F0E-37AF-4E1B-A4FA-52A735235E31}"/>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21" name="正方形/長方形 220">
          <a:extLst>
            <a:ext uri="{FF2B5EF4-FFF2-40B4-BE49-F238E27FC236}">
              <a16:creationId xmlns:a16="http://schemas.microsoft.com/office/drawing/2014/main" id="{966D8531-9814-46F9-85F5-251075396627}"/>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22" name="正方形/長方形 221">
          <a:extLst>
            <a:ext uri="{FF2B5EF4-FFF2-40B4-BE49-F238E27FC236}">
              <a16:creationId xmlns:a16="http://schemas.microsoft.com/office/drawing/2014/main" id="{3528354F-09A3-4D2A-B491-F5015F2FBC28}"/>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23" name="正方形/長方形 222">
          <a:extLst>
            <a:ext uri="{FF2B5EF4-FFF2-40B4-BE49-F238E27FC236}">
              <a16:creationId xmlns:a16="http://schemas.microsoft.com/office/drawing/2014/main" id="{D11510E9-3C53-494E-9D5C-981A7DD25876}"/>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24" name="正方形/長方形 223">
          <a:extLst>
            <a:ext uri="{FF2B5EF4-FFF2-40B4-BE49-F238E27FC236}">
              <a16:creationId xmlns:a16="http://schemas.microsoft.com/office/drawing/2014/main" id="{8B480245-BA01-4B42-874B-288173D526D3}"/>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25" name="正方形/長方形 224">
          <a:extLst>
            <a:ext uri="{FF2B5EF4-FFF2-40B4-BE49-F238E27FC236}">
              <a16:creationId xmlns:a16="http://schemas.microsoft.com/office/drawing/2014/main" id="{4A66DF60-99B0-4383-8467-693FF8ED29FF}"/>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26" name="正方形/長方形 225">
          <a:extLst>
            <a:ext uri="{FF2B5EF4-FFF2-40B4-BE49-F238E27FC236}">
              <a16:creationId xmlns:a16="http://schemas.microsoft.com/office/drawing/2014/main" id="{467CE2C4-8073-49AC-B8ED-6E8EA6A71AC9}"/>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27" name="正方形/長方形 226">
          <a:extLst>
            <a:ext uri="{FF2B5EF4-FFF2-40B4-BE49-F238E27FC236}">
              <a16:creationId xmlns:a16="http://schemas.microsoft.com/office/drawing/2014/main" id="{AAA54A0A-0A2E-4405-970A-0099753FD575}"/>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28" name="テキスト ボックス 227">
          <a:extLst>
            <a:ext uri="{FF2B5EF4-FFF2-40B4-BE49-F238E27FC236}">
              <a16:creationId xmlns:a16="http://schemas.microsoft.com/office/drawing/2014/main" id="{119C0C07-60C8-4C81-B379-E68143C1EE59}"/>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29" name="直線コネクタ 228">
          <a:extLst>
            <a:ext uri="{FF2B5EF4-FFF2-40B4-BE49-F238E27FC236}">
              <a16:creationId xmlns:a16="http://schemas.microsoft.com/office/drawing/2014/main" id="{D98C63AE-3462-4E34-AC71-CDE0E2721966}"/>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30" name="直線コネクタ 229">
          <a:extLst>
            <a:ext uri="{FF2B5EF4-FFF2-40B4-BE49-F238E27FC236}">
              <a16:creationId xmlns:a16="http://schemas.microsoft.com/office/drawing/2014/main" id="{F143ED4C-F974-4B64-AE0F-0E29C15D7F7F}"/>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31" name="テキスト ボックス 230">
          <a:extLst>
            <a:ext uri="{FF2B5EF4-FFF2-40B4-BE49-F238E27FC236}">
              <a16:creationId xmlns:a16="http://schemas.microsoft.com/office/drawing/2014/main" id="{0AFE95FC-CB5D-4BB1-94E9-17C9938A6582}"/>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32" name="直線コネクタ 231">
          <a:extLst>
            <a:ext uri="{FF2B5EF4-FFF2-40B4-BE49-F238E27FC236}">
              <a16:creationId xmlns:a16="http://schemas.microsoft.com/office/drawing/2014/main" id="{EEA7FB09-AD8E-4EEF-9369-640E7A5D5883}"/>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33" name="テキスト ボックス 232">
          <a:extLst>
            <a:ext uri="{FF2B5EF4-FFF2-40B4-BE49-F238E27FC236}">
              <a16:creationId xmlns:a16="http://schemas.microsoft.com/office/drawing/2014/main" id="{4DF9AB54-82CE-4C7B-A5E1-1EFDC1618530}"/>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34" name="直線コネクタ 233">
          <a:extLst>
            <a:ext uri="{FF2B5EF4-FFF2-40B4-BE49-F238E27FC236}">
              <a16:creationId xmlns:a16="http://schemas.microsoft.com/office/drawing/2014/main" id="{C328A77B-CB83-4B5C-B010-E3E68ED12C6C}"/>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35" name="テキスト ボックス 234">
          <a:extLst>
            <a:ext uri="{FF2B5EF4-FFF2-40B4-BE49-F238E27FC236}">
              <a16:creationId xmlns:a16="http://schemas.microsoft.com/office/drawing/2014/main" id="{5A28A77F-7DDD-4447-BF80-6DEB3D53CD54}"/>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36" name="直線コネクタ 235">
          <a:extLst>
            <a:ext uri="{FF2B5EF4-FFF2-40B4-BE49-F238E27FC236}">
              <a16:creationId xmlns:a16="http://schemas.microsoft.com/office/drawing/2014/main" id="{472D45C1-56C0-40B0-8C0D-37AB587A122C}"/>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37" name="テキスト ボックス 236">
          <a:extLst>
            <a:ext uri="{FF2B5EF4-FFF2-40B4-BE49-F238E27FC236}">
              <a16:creationId xmlns:a16="http://schemas.microsoft.com/office/drawing/2014/main" id="{3CB19B9B-D19A-4725-A048-7D1F2449C493}"/>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38" name="直線コネクタ 237">
          <a:extLst>
            <a:ext uri="{FF2B5EF4-FFF2-40B4-BE49-F238E27FC236}">
              <a16:creationId xmlns:a16="http://schemas.microsoft.com/office/drawing/2014/main" id="{7C5759A9-3FFE-4F44-BF18-AE3D579F6E75}"/>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239" name="テキスト ボックス 238">
          <a:extLst>
            <a:ext uri="{FF2B5EF4-FFF2-40B4-BE49-F238E27FC236}">
              <a16:creationId xmlns:a16="http://schemas.microsoft.com/office/drawing/2014/main" id="{DD39A5F7-8978-4F59-9E29-0C7EBF2CDEE5}"/>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40" name="直線コネクタ 239">
          <a:extLst>
            <a:ext uri="{FF2B5EF4-FFF2-40B4-BE49-F238E27FC236}">
              <a16:creationId xmlns:a16="http://schemas.microsoft.com/office/drawing/2014/main" id="{32A26AD2-8CEE-4A3E-B401-1F9666F44716}"/>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41" name="テキスト ボックス 240">
          <a:extLst>
            <a:ext uri="{FF2B5EF4-FFF2-40B4-BE49-F238E27FC236}">
              <a16:creationId xmlns:a16="http://schemas.microsoft.com/office/drawing/2014/main" id="{0D60FD9F-08A0-4CB8-BF4E-939472BA07B8}"/>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42" name="【福祉施設】&#10;一人当たり面積グラフ枠">
          <a:extLst>
            <a:ext uri="{FF2B5EF4-FFF2-40B4-BE49-F238E27FC236}">
              <a16:creationId xmlns:a16="http://schemas.microsoft.com/office/drawing/2014/main" id="{12197EE3-F0CF-4A42-9D6F-68C6FA707CC7}"/>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36195</xdr:rowOff>
    </xdr:from>
    <xdr:to>
      <xdr:col>54</xdr:col>
      <xdr:colOff>189865</xdr:colOff>
      <xdr:row>86</xdr:row>
      <xdr:rowOff>112776</xdr:rowOff>
    </xdr:to>
    <xdr:cxnSp macro="">
      <xdr:nvCxnSpPr>
        <xdr:cNvPr id="243" name="直線コネクタ 242">
          <a:extLst>
            <a:ext uri="{FF2B5EF4-FFF2-40B4-BE49-F238E27FC236}">
              <a16:creationId xmlns:a16="http://schemas.microsoft.com/office/drawing/2014/main" id="{4306C343-1E8D-458E-B125-04616486EBD8}"/>
            </a:ext>
          </a:extLst>
        </xdr:cNvPr>
        <xdr:cNvCxnSpPr/>
      </xdr:nvCxnSpPr>
      <xdr:spPr>
        <a:xfrm flipV="1">
          <a:off x="10476865" y="13580745"/>
          <a:ext cx="0" cy="12767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116603</xdr:rowOff>
    </xdr:from>
    <xdr:ext cx="469744" cy="259045"/>
    <xdr:sp macro="" textlink="">
      <xdr:nvSpPr>
        <xdr:cNvPr id="244" name="【福祉施設】&#10;一人当たり面積最小値テキスト">
          <a:extLst>
            <a:ext uri="{FF2B5EF4-FFF2-40B4-BE49-F238E27FC236}">
              <a16:creationId xmlns:a16="http://schemas.microsoft.com/office/drawing/2014/main" id="{B132E43F-C546-4160-91C7-799D9661DBA9}"/>
            </a:ext>
          </a:extLst>
        </xdr:cNvPr>
        <xdr:cNvSpPr txBox="1"/>
      </xdr:nvSpPr>
      <xdr:spPr>
        <a:xfrm>
          <a:off x="10515600" y="14861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112776</xdr:rowOff>
    </xdr:from>
    <xdr:to>
      <xdr:col>55</xdr:col>
      <xdr:colOff>88900</xdr:colOff>
      <xdr:row>86</xdr:row>
      <xdr:rowOff>112776</xdr:rowOff>
    </xdr:to>
    <xdr:cxnSp macro="">
      <xdr:nvCxnSpPr>
        <xdr:cNvPr id="245" name="直線コネクタ 244">
          <a:extLst>
            <a:ext uri="{FF2B5EF4-FFF2-40B4-BE49-F238E27FC236}">
              <a16:creationId xmlns:a16="http://schemas.microsoft.com/office/drawing/2014/main" id="{A609CB4D-9B98-4F8A-8789-1E5D03E87962}"/>
            </a:ext>
          </a:extLst>
        </xdr:cNvPr>
        <xdr:cNvCxnSpPr/>
      </xdr:nvCxnSpPr>
      <xdr:spPr>
        <a:xfrm>
          <a:off x="10388600" y="148574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154322</xdr:rowOff>
    </xdr:from>
    <xdr:ext cx="469744" cy="259045"/>
    <xdr:sp macro="" textlink="">
      <xdr:nvSpPr>
        <xdr:cNvPr id="246" name="【福祉施設】&#10;一人当たり面積最大値テキスト">
          <a:extLst>
            <a:ext uri="{FF2B5EF4-FFF2-40B4-BE49-F238E27FC236}">
              <a16:creationId xmlns:a16="http://schemas.microsoft.com/office/drawing/2014/main" id="{3E6BF6DD-AB2D-4140-AB35-A2086C1A451A}"/>
            </a:ext>
          </a:extLst>
        </xdr:cNvPr>
        <xdr:cNvSpPr txBox="1"/>
      </xdr:nvSpPr>
      <xdr:spPr>
        <a:xfrm>
          <a:off x="10515600" y="13355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36195</xdr:rowOff>
    </xdr:from>
    <xdr:to>
      <xdr:col>55</xdr:col>
      <xdr:colOff>88900</xdr:colOff>
      <xdr:row>79</xdr:row>
      <xdr:rowOff>36195</xdr:rowOff>
    </xdr:to>
    <xdr:cxnSp macro="">
      <xdr:nvCxnSpPr>
        <xdr:cNvPr id="247" name="直線コネクタ 246">
          <a:extLst>
            <a:ext uri="{FF2B5EF4-FFF2-40B4-BE49-F238E27FC236}">
              <a16:creationId xmlns:a16="http://schemas.microsoft.com/office/drawing/2014/main" id="{46C2FC10-29E3-482E-92DA-7C6B039A08F6}"/>
            </a:ext>
          </a:extLst>
        </xdr:cNvPr>
        <xdr:cNvCxnSpPr/>
      </xdr:nvCxnSpPr>
      <xdr:spPr>
        <a:xfrm>
          <a:off x="10388600" y="135807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51706</xdr:rowOff>
    </xdr:from>
    <xdr:ext cx="469744" cy="259045"/>
    <xdr:sp macro="" textlink="">
      <xdr:nvSpPr>
        <xdr:cNvPr id="248" name="【福祉施設】&#10;一人当たり面積平均値テキスト">
          <a:extLst>
            <a:ext uri="{FF2B5EF4-FFF2-40B4-BE49-F238E27FC236}">
              <a16:creationId xmlns:a16="http://schemas.microsoft.com/office/drawing/2014/main" id="{DF07A2B8-76B3-4821-BCC6-E28A8E08BF24}"/>
            </a:ext>
          </a:extLst>
        </xdr:cNvPr>
        <xdr:cNvSpPr txBox="1"/>
      </xdr:nvSpPr>
      <xdr:spPr>
        <a:xfrm>
          <a:off x="10515600" y="144535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28829</xdr:rowOff>
    </xdr:from>
    <xdr:to>
      <xdr:col>55</xdr:col>
      <xdr:colOff>50800</xdr:colOff>
      <xdr:row>85</xdr:row>
      <xdr:rowOff>130429</xdr:rowOff>
    </xdr:to>
    <xdr:sp macro="" textlink="">
      <xdr:nvSpPr>
        <xdr:cNvPr id="249" name="フローチャート: 判断 248">
          <a:extLst>
            <a:ext uri="{FF2B5EF4-FFF2-40B4-BE49-F238E27FC236}">
              <a16:creationId xmlns:a16="http://schemas.microsoft.com/office/drawing/2014/main" id="{465B8EC2-DB17-44C5-B08D-D126A95CB91C}"/>
            </a:ext>
          </a:extLst>
        </xdr:cNvPr>
        <xdr:cNvSpPr/>
      </xdr:nvSpPr>
      <xdr:spPr>
        <a:xfrm>
          <a:off x="10426700" y="14602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58928</xdr:rowOff>
    </xdr:from>
    <xdr:to>
      <xdr:col>50</xdr:col>
      <xdr:colOff>165100</xdr:colOff>
      <xdr:row>85</xdr:row>
      <xdr:rowOff>160528</xdr:rowOff>
    </xdr:to>
    <xdr:sp macro="" textlink="">
      <xdr:nvSpPr>
        <xdr:cNvPr id="250" name="フローチャート: 判断 249">
          <a:extLst>
            <a:ext uri="{FF2B5EF4-FFF2-40B4-BE49-F238E27FC236}">
              <a16:creationId xmlns:a16="http://schemas.microsoft.com/office/drawing/2014/main" id="{78FEF625-C8F7-483A-A4A0-7CB322006661}"/>
            </a:ext>
          </a:extLst>
        </xdr:cNvPr>
        <xdr:cNvSpPr/>
      </xdr:nvSpPr>
      <xdr:spPr>
        <a:xfrm>
          <a:off x="9588500" y="14632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78739</xdr:rowOff>
    </xdr:from>
    <xdr:to>
      <xdr:col>46</xdr:col>
      <xdr:colOff>38100</xdr:colOff>
      <xdr:row>86</xdr:row>
      <xdr:rowOff>8889</xdr:rowOff>
    </xdr:to>
    <xdr:sp macro="" textlink="">
      <xdr:nvSpPr>
        <xdr:cNvPr id="251" name="フローチャート: 判断 250">
          <a:extLst>
            <a:ext uri="{FF2B5EF4-FFF2-40B4-BE49-F238E27FC236}">
              <a16:creationId xmlns:a16="http://schemas.microsoft.com/office/drawing/2014/main" id="{E946CE74-3ABE-428A-8322-1741FD81179A}"/>
            </a:ext>
          </a:extLst>
        </xdr:cNvPr>
        <xdr:cNvSpPr/>
      </xdr:nvSpPr>
      <xdr:spPr>
        <a:xfrm>
          <a:off x="8699500" y="14651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90170</xdr:rowOff>
    </xdr:from>
    <xdr:to>
      <xdr:col>41</xdr:col>
      <xdr:colOff>101600</xdr:colOff>
      <xdr:row>86</xdr:row>
      <xdr:rowOff>20320</xdr:rowOff>
    </xdr:to>
    <xdr:sp macro="" textlink="">
      <xdr:nvSpPr>
        <xdr:cNvPr id="252" name="フローチャート: 判断 251">
          <a:extLst>
            <a:ext uri="{FF2B5EF4-FFF2-40B4-BE49-F238E27FC236}">
              <a16:creationId xmlns:a16="http://schemas.microsoft.com/office/drawing/2014/main" id="{E75A68C7-0FFF-49F2-A554-81383E15775C}"/>
            </a:ext>
          </a:extLst>
        </xdr:cNvPr>
        <xdr:cNvSpPr/>
      </xdr:nvSpPr>
      <xdr:spPr>
        <a:xfrm>
          <a:off x="7810500" y="14663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120269</xdr:rowOff>
    </xdr:from>
    <xdr:to>
      <xdr:col>36</xdr:col>
      <xdr:colOff>165100</xdr:colOff>
      <xdr:row>86</xdr:row>
      <xdr:rowOff>50419</xdr:rowOff>
    </xdr:to>
    <xdr:sp macro="" textlink="">
      <xdr:nvSpPr>
        <xdr:cNvPr id="253" name="フローチャート: 判断 252">
          <a:extLst>
            <a:ext uri="{FF2B5EF4-FFF2-40B4-BE49-F238E27FC236}">
              <a16:creationId xmlns:a16="http://schemas.microsoft.com/office/drawing/2014/main" id="{5CCA59F7-B122-4E49-BC3F-4BD7184722B0}"/>
            </a:ext>
          </a:extLst>
        </xdr:cNvPr>
        <xdr:cNvSpPr/>
      </xdr:nvSpPr>
      <xdr:spPr>
        <a:xfrm>
          <a:off x="6921500" y="14693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54" name="テキスト ボックス 253">
          <a:extLst>
            <a:ext uri="{FF2B5EF4-FFF2-40B4-BE49-F238E27FC236}">
              <a16:creationId xmlns:a16="http://schemas.microsoft.com/office/drawing/2014/main" id="{878CB49B-6A7D-46A6-AF6B-6BFB172C92A3}"/>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55" name="テキスト ボックス 254">
          <a:extLst>
            <a:ext uri="{FF2B5EF4-FFF2-40B4-BE49-F238E27FC236}">
              <a16:creationId xmlns:a16="http://schemas.microsoft.com/office/drawing/2014/main" id="{43C96E7F-5A70-4062-8187-BEA5D17CFAAA}"/>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56" name="テキスト ボックス 255">
          <a:extLst>
            <a:ext uri="{FF2B5EF4-FFF2-40B4-BE49-F238E27FC236}">
              <a16:creationId xmlns:a16="http://schemas.microsoft.com/office/drawing/2014/main" id="{37AA66A3-C157-4403-9543-250AD2F2C9EB}"/>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57" name="テキスト ボックス 256">
          <a:extLst>
            <a:ext uri="{FF2B5EF4-FFF2-40B4-BE49-F238E27FC236}">
              <a16:creationId xmlns:a16="http://schemas.microsoft.com/office/drawing/2014/main" id="{E03C98B5-E7D2-40DC-9936-BB9B279D42A9}"/>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58" name="テキスト ボックス 257">
          <a:extLst>
            <a:ext uri="{FF2B5EF4-FFF2-40B4-BE49-F238E27FC236}">
              <a16:creationId xmlns:a16="http://schemas.microsoft.com/office/drawing/2014/main" id="{9462D7CD-6B50-4465-9B01-428F8E49B1A4}"/>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165608</xdr:rowOff>
    </xdr:from>
    <xdr:to>
      <xdr:col>55</xdr:col>
      <xdr:colOff>50800</xdr:colOff>
      <xdr:row>86</xdr:row>
      <xdr:rowOff>95758</xdr:rowOff>
    </xdr:to>
    <xdr:sp macro="" textlink="">
      <xdr:nvSpPr>
        <xdr:cNvPr id="259" name="楕円 258">
          <a:extLst>
            <a:ext uri="{FF2B5EF4-FFF2-40B4-BE49-F238E27FC236}">
              <a16:creationId xmlns:a16="http://schemas.microsoft.com/office/drawing/2014/main" id="{071BADAA-9386-4EBC-8554-4DE3E04166D1}"/>
            </a:ext>
          </a:extLst>
        </xdr:cNvPr>
        <xdr:cNvSpPr/>
      </xdr:nvSpPr>
      <xdr:spPr>
        <a:xfrm>
          <a:off x="10426700" y="14738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80535</xdr:rowOff>
    </xdr:from>
    <xdr:ext cx="469744" cy="259045"/>
    <xdr:sp macro="" textlink="">
      <xdr:nvSpPr>
        <xdr:cNvPr id="260" name="【福祉施設】&#10;一人当たり面積該当値テキスト">
          <a:extLst>
            <a:ext uri="{FF2B5EF4-FFF2-40B4-BE49-F238E27FC236}">
              <a16:creationId xmlns:a16="http://schemas.microsoft.com/office/drawing/2014/main" id="{72D1B249-BF09-46C0-A302-05F6546CF473}"/>
            </a:ext>
          </a:extLst>
        </xdr:cNvPr>
        <xdr:cNvSpPr txBox="1"/>
      </xdr:nvSpPr>
      <xdr:spPr>
        <a:xfrm>
          <a:off x="10515600" y="146537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167132</xdr:rowOff>
    </xdr:from>
    <xdr:to>
      <xdr:col>50</xdr:col>
      <xdr:colOff>165100</xdr:colOff>
      <xdr:row>86</xdr:row>
      <xdr:rowOff>97282</xdr:rowOff>
    </xdr:to>
    <xdr:sp macro="" textlink="">
      <xdr:nvSpPr>
        <xdr:cNvPr id="261" name="楕円 260">
          <a:extLst>
            <a:ext uri="{FF2B5EF4-FFF2-40B4-BE49-F238E27FC236}">
              <a16:creationId xmlns:a16="http://schemas.microsoft.com/office/drawing/2014/main" id="{3A3DB8E5-FA56-4C38-BE23-0D5BAA61D54A}"/>
            </a:ext>
          </a:extLst>
        </xdr:cNvPr>
        <xdr:cNvSpPr/>
      </xdr:nvSpPr>
      <xdr:spPr>
        <a:xfrm>
          <a:off x="9588500" y="14740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44958</xdr:rowOff>
    </xdr:from>
    <xdr:to>
      <xdr:col>55</xdr:col>
      <xdr:colOff>0</xdr:colOff>
      <xdr:row>86</xdr:row>
      <xdr:rowOff>46482</xdr:rowOff>
    </xdr:to>
    <xdr:cxnSp macro="">
      <xdr:nvCxnSpPr>
        <xdr:cNvPr id="262" name="直線コネクタ 261">
          <a:extLst>
            <a:ext uri="{FF2B5EF4-FFF2-40B4-BE49-F238E27FC236}">
              <a16:creationId xmlns:a16="http://schemas.microsoft.com/office/drawing/2014/main" id="{4ABE90DC-9212-43A7-B11F-C033669C519D}"/>
            </a:ext>
          </a:extLst>
        </xdr:cNvPr>
        <xdr:cNvCxnSpPr/>
      </xdr:nvCxnSpPr>
      <xdr:spPr>
        <a:xfrm flipV="1">
          <a:off x="9639300" y="14789658"/>
          <a:ext cx="8382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168656</xdr:rowOff>
    </xdr:from>
    <xdr:to>
      <xdr:col>46</xdr:col>
      <xdr:colOff>38100</xdr:colOff>
      <xdr:row>86</xdr:row>
      <xdr:rowOff>98806</xdr:rowOff>
    </xdr:to>
    <xdr:sp macro="" textlink="">
      <xdr:nvSpPr>
        <xdr:cNvPr id="263" name="楕円 262">
          <a:extLst>
            <a:ext uri="{FF2B5EF4-FFF2-40B4-BE49-F238E27FC236}">
              <a16:creationId xmlns:a16="http://schemas.microsoft.com/office/drawing/2014/main" id="{E27DC541-166A-4B50-8953-916F06ACD2AD}"/>
            </a:ext>
          </a:extLst>
        </xdr:cNvPr>
        <xdr:cNvSpPr/>
      </xdr:nvSpPr>
      <xdr:spPr>
        <a:xfrm>
          <a:off x="8699500" y="14741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46482</xdr:rowOff>
    </xdr:from>
    <xdr:to>
      <xdr:col>50</xdr:col>
      <xdr:colOff>114300</xdr:colOff>
      <xdr:row>86</xdr:row>
      <xdr:rowOff>48006</xdr:rowOff>
    </xdr:to>
    <xdr:cxnSp macro="">
      <xdr:nvCxnSpPr>
        <xdr:cNvPr id="264" name="直線コネクタ 263">
          <a:extLst>
            <a:ext uri="{FF2B5EF4-FFF2-40B4-BE49-F238E27FC236}">
              <a16:creationId xmlns:a16="http://schemas.microsoft.com/office/drawing/2014/main" id="{0034EF25-58D6-4B96-9972-FAFB4BD8B79F}"/>
            </a:ext>
          </a:extLst>
        </xdr:cNvPr>
        <xdr:cNvCxnSpPr/>
      </xdr:nvCxnSpPr>
      <xdr:spPr>
        <a:xfrm flipV="1">
          <a:off x="8750300" y="14791182"/>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169799</xdr:rowOff>
    </xdr:from>
    <xdr:to>
      <xdr:col>41</xdr:col>
      <xdr:colOff>101600</xdr:colOff>
      <xdr:row>86</xdr:row>
      <xdr:rowOff>99949</xdr:rowOff>
    </xdr:to>
    <xdr:sp macro="" textlink="">
      <xdr:nvSpPr>
        <xdr:cNvPr id="265" name="楕円 264">
          <a:extLst>
            <a:ext uri="{FF2B5EF4-FFF2-40B4-BE49-F238E27FC236}">
              <a16:creationId xmlns:a16="http://schemas.microsoft.com/office/drawing/2014/main" id="{459F59F3-AF11-4AAE-88EA-74C3607F5CAA}"/>
            </a:ext>
          </a:extLst>
        </xdr:cNvPr>
        <xdr:cNvSpPr/>
      </xdr:nvSpPr>
      <xdr:spPr>
        <a:xfrm>
          <a:off x="7810500" y="14743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48006</xdr:rowOff>
    </xdr:from>
    <xdr:to>
      <xdr:col>45</xdr:col>
      <xdr:colOff>177800</xdr:colOff>
      <xdr:row>86</xdr:row>
      <xdr:rowOff>49149</xdr:rowOff>
    </xdr:to>
    <xdr:cxnSp macro="">
      <xdr:nvCxnSpPr>
        <xdr:cNvPr id="266" name="直線コネクタ 265">
          <a:extLst>
            <a:ext uri="{FF2B5EF4-FFF2-40B4-BE49-F238E27FC236}">
              <a16:creationId xmlns:a16="http://schemas.microsoft.com/office/drawing/2014/main" id="{2BD6F7DA-22B1-46AE-983F-65110785BBA5}"/>
            </a:ext>
          </a:extLst>
        </xdr:cNvPr>
        <xdr:cNvCxnSpPr/>
      </xdr:nvCxnSpPr>
      <xdr:spPr>
        <a:xfrm flipV="1">
          <a:off x="7861300" y="14792706"/>
          <a:ext cx="8890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171323</xdr:rowOff>
    </xdr:from>
    <xdr:to>
      <xdr:col>36</xdr:col>
      <xdr:colOff>165100</xdr:colOff>
      <xdr:row>86</xdr:row>
      <xdr:rowOff>101473</xdr:rowOff>
    </xdr:to>
    <xdr:sp macro="" textlink="">
      <xdr:nvSpPr>
        <xdr:cNvPr id="267" name="楕円 266">
          <a:extLst>
            <a:ext uri="{FF2B5EF4-FFF2-40B4-BE49-F238E27FC236}">
              <a16:creationId xmlns:a16="http://schemas.microsoft.com/office/drawing/2014/main" id="{289F8A29-7773-41C1-8D4F-59BC2ECD0166}"/>
            </a:ext>
          </a:extLst>
        </xdr:cNvPr>
        <xdr:cNvSpPr/>
      </xdr:nvSpPr>
      <xdr:spPr>
        <a:xfrm>
          <a:off x="6921500" y="14744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49149</xdr:rowOff>
    </xdr:from>
    <xdr:to>
      <xdr:col>41</xdr:col>
      <xdr:colOff>50800</xdr:colOff>
      <xdr:row>86</xdr:row>
      <xdr:rowOff>50673</xdr:rowOff>
    </xdr:to>
    <xdr:cxnSp macro="">
      <xdr:nvCxnSpPr>
        <xdr:cNvPr id="268" name="直線コネクタ 267">
          <a:extLst>
            <a:ext uri="{FF2B5EF4-FFF2-40B4-BE49-F238E27FC236}">
              <a16:creationId xmlns:a16="http://schemas.microsoft.com/office/drawing/2014/main" id="{0E807487-E9BD-4A10-B118-764C65537FE3}"/>
            </a:ext>
          </a:extLst>
        </xdr:cNvPr>
        <xdr:cNvCxnSpPr/>
      </xdr:nvCxnSpPr>
      <xdr:spPr>
        <a:xfrm flipV="1">
          <a:off x="6972300" y="14793849"/>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5605</xdr:rowOff>
    </xdr:from>
    <xdr:ext cx="469744" cy="259045"/>
    <xdr:sp macro="" textlink="">
      <xdr:nvSpPr>
        <xdr:cNvPr id="269" name="n_1aveValue【福祉施設】&#10;一人当たり面積">
          <a:extLst>
            <a:ext uri="{FF2B5EF4-FFF2-40B4-BE49-F238E27FC236}">
              <a16:creationId xmlns:a16="http://schemas.microsoft.com/office/drawing/2014/main" id="{BE218AFA-D424-4B7B-920E-4E7EC66A2E9B}"/>
            </a:ext>
          </a:extLst>
        </xdr:cNvPr>
        <xdr:cNvSpPr txBox="1"/>
      </xdr:nvSpPr>
      <xdr:spPr>
        <a:xfrm>
          <a:off x="9391727" y="144074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25416</xdr:rowOff>
    </xdr:from>
    <xdr:ext cx="469744" cy="259045"/>
    <xdr:sp macro="" textlink="">
      <xdr:nvSpPr>
        <xdr:cNvPr id="270" name="n_2aveValue【福祉施設】&#10;一人当たり面積">
          <a:extLst>
            <a:ext uri="{FF2B5EF4-FFF2-40B4-BE49-F238E27FC236}">
              <a16:creationId xmlns:a16="http://schemas.microsoft.com/office/drawing/2014/main" id="{E3DF7D82-55FA-4804-B06F-538B554B25AC}"/>
            </a:ext>
          </a:extLst>
        </xdr:cNvPr>
        <xdr:cNvSpPr txBox="1"/>
      </xdr:nvSpPr>
      <xdr:spPr>
        <a:xfrm>
          <a:off x="8515427" y="14427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36847</xdr:rowOff>
    </xdr:from>
    <xdr:ext cx="469744" cy="259045"/>
    <xdr:sp macro="" textlink="">
      <xdr:nvSpPr>
        <xdr:cNvPr id="271" name="n_3aveValue【福祉施設】&#10;一人当たり面積">
          <a:extLst>
            <a:ext uri="{FF2B5EF4-FFF2-40B4-BE49-F238E27FC236}">
              <a16:creationId xmlns:a16="http://schemas.microsoft.com/office/drawing/2014/main" id="{3F3B2290-9D44-48E8-BE5B-4E6FD01B8B11}"/>
            </a:ext>
          </a:extLst>
        </xdr:cNvPr>
        <xdr:cNvSpPr txBox="1"/>
      </xdr:nvSpPr>
      <xdr:spPr>
        <a:xfrm>
          <a:off x="7626427" y="14438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66946</xdr:rowOff>
    </xdr:from>
    <xdr:ext cx="469744" cy="259045"/>
    <xdr:sp macro="" textlink="">
      <xdr:nvSpPr>
        <xdr:cNvPr id="272" name="n_4aveValue【福祉施設】&#10;一人当たり面積">
          <a:extLst>
            <a:ext uri="{FF2B5EF4-FFF2-40B4-BE49-F238E27FC236}">
              <a16:creationId xmlns:a16="http://schemas.microsoft.com/office/drawing/2014/main" id="{E8A6AC9D-FE47-4A66-8AA3-52BA5691805E}"/>
            </a:ext>
          </a:extLst>
        </xdr:cNvPr>
        <xdr:cNvSpPr txBox="1"/>
      </xdr:nvSpPr>
      <xdr:spPr>
        <a:xfrm>
          <a:off x="6737427" y="144687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88409</xdr:rowOff>
    </xdr:from>
    <xdr:ext cx="469744" cy="259045"/>
    <xdr:sp macro="" textlink="">
      <xdr:nvSpPr>
        <xdr:cNvPr id="273" name="n_1mainValue【福祉施設】&#10;一人当たり面積">
          <a:extLst>
            <a:ext uri="{FF2B5EF4-FFF2-40B4-BE49-F238E27FC236}">
              <a16:creationId xmlns:a16="http://schemas.microsoft.com/office/drawing/2014/main" id="{FC607DAC-264E-47D4-997C-F4CFBA5C39E3}"/>
            </a:ext>
          </a:extLst>
        </xdr:cNvPr>
        <xdr:cNvSpPr txBox="1"/>
      </xdr:nvSpPr>
      <xdr:spPr>
        <a:xfrm>
          <a:off x="9391727" y="14833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89933</xdr:rowOff>
    </xdr:from>
    <xdr:ext cx="469744" cy="259045"/>
    <xdr:sp macro="" textlink="">
      <xdr:nvSpPr>
        <xdr:cNvPr id="274" name="n_2mainValue【福祉施設】&#10;一人当たり面積">
          <a:extLst>
            <a:ext uri="{FF2B5EF4-FFF2-40B4-BE49-F238E27FC236}">
              <a16:creationId xmlns:a16="http://schemas.microsoft.com/office/drawing/2014/main" id="{E0FF2E0C-DFC4-46E7-98B7-6631BEAB4352}"/>
            </a:ext>
          </a:extLst>
        </xdr:cNvPr>
        <xdr:cNvSpPr txBox="1"/>
      </xdr:nvSpPr>
      <xdr:spPr>
        <a:xfrm>
          <a:off x="8515427" y="148346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91076</xdr:rowOff>
    </xdr:from>
    <xdr:ext cx="469744" cy="259045"/>
    <xdr:sp macro="" textlink="">
      <xdr:nvSpPr>
        <xdr:cNvPr id="275" name="n_3mainValue【福祉施設】&#10;一人当たり面積">
          <a:extLst>
            <a:ext uri="{FF2B5EF4-FFF2-40B4-BE49-F238E27FC236}">
              <a16:creationId xmlns:a16="http://schemas.microsoft.com/office/drawing/2014/main" id="{379435D3-B329-452D-BC68-13CC8C61A4DA}"/>
            </a:ext>
          </a:extLst>
        </xdr:cNvPr>
        <xdr:cNvSpPr txBox="1"/>
      </xdr:nvSpPr>
      <xdr:spPr>
        <a:xfrm>
          <a:off x="7626427" y="148357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92600</xdr:rowOff>
    </xdr:from>
    <xdr:ext cx="469744" cy="259045"/>
    <xdr:sp macro="" textlink="">
      <xdr:nvSpPr>
        <xdr:cNvPr id="276" name="n_4mainValue【福祉施設】&#10;一人当たり面積">
          <a:extLst>
            <a:ext uri="{FF2B5EF4-FFF2-40B4-BE49-F238E27FC236}">
              <a16:creationId xmlns:a16="http://schemas.microsoft.com/office/drawing/2014/main" id="{383D0924-C664-4817-BB55-CFC59A317DBB}"/>
            </a:ext>
          </a:extLst>
        </xdr:cNvPr>
        <xdr:cNvSpPr txBox="1"/>
      </xdr:nvSpPr>
      <xdr:spPr>
        <a:xfrm>
          <a:off x="6737427" y="148373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77" name="正方形/長方形 276">
          <a:extLst>
            <a:ext uri="{FF2B5EF4-FFF2-40B4-BE49-F238E27FC236}">
              <a16:creationId xmlns:a16="http://schemas.microsoft.com/office/drawing/2014/main" id="{08641B85-DDC8-4445-915C-DD2CD90CEBBC}"/>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78" name="正方形/長方形 277">
          <a:extLst>
            <a:ext uri="{FF2B5EF4-FFF2-40B4-BE49-F238E27FC236}">
              <a16:creationId xmlns:a16="http://schemas.microsoft.com/office/drawing/2014/main" id="{83A5621A-5EB4-456C-A7F5-CE428567F15B}"/>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79" name="正方形/長方形 278">
          <a:extLst>
            <a:ext uri="{FF2B5EF4-FFF2-40B4-BE49-F238E27FC236}">
              <a16:creationId xmlns:a16="http://schemas.microsoft.com/office/drawing/2014/main" id="{4C72860C-0D3E-4340-B1A7-4266F16C9097}"/>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0" name="正方形/長方形 279">
          <a:extLst>
            <a:ext uri="{FF2B5EF4-FFF2-40B4-BE49-F238E27FC236}">
              <a16:creationId xmlns:a16="http://schemas.microsoft.com/office/drawing/2014/main" id="{AE1AFA73-2FE3-477E-AEEF-FAF6991BBE58}"/>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1" name="正方形/長方形 280">
          <a:extLst>
            <a:ext uri="{FF2B5EF4-FFF2-40B4-BE49-F238E27FC236}">
              <a16:creationId xmlns:a16="http://schemas.microsoft.com/office/drawing/2014/main" id="{A28619D8-DA9C-47EE-8710-D86423C39EA4}"/>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2" name="正方形/長方形 281">
          <a:extLst>
            <a:ext uri="{FF2B5EF4-FFF2-40B4-BE49-F238E27FC236}">
              <a16:creationId xmlns:a16="http://schemas.microsoft.com/office/drawing/2014/main" id="{B7B90F27-3F36-4A14-827C-1CD3DAA940BF}"/>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3" name="正方形/長方形 282">
          <a:extLst>
            <a:ext uri="{FF2B5EF4-FFF2-40B4-BE49-F238E27FC236}">
              <a16:creationId xmlns:a16="http://schemas.microsoft.com/office/drawing/2014/main" id="{72C124B4-CA0F-4122-9E2B-E75F040DA8EF}"/>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4" name="正方形/長方形 283">
          <a:extLst>
            <a:ext uri="{FF2B5EF4-FFF2-40B4-BE49-F238E27FC236}">
              <a16:creationId xmlns:a16="http://schemas.microsoft.com/office/drawing/2014/main" id="{DCFA9E90-A915-4DCE-A929-2B1AEC9F7081}"/>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85" name="正方形/長方形 284">
          <a:extLst>
            <a:ext uri="{FF2B5EF4-FFF2-40B4-BE49-F238E27FC236}">
              <a16:creationId xmlns:a16="http://schemas.microsoft.com/office/drawing/2014/main" id="{8CF9045A-4507-4226-B2D9-840A2A7FD3F5}"/>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86" name="正方形/長方形 285">
          <a:extLst>
            <a:ext uri="{FF2B5EF4-FFF2-40B4-BE49-F238E27FC236}">
              <a16:creationId xmlns:a16="http://schemas.microsoft.com/office/drawing/2014/main" id="{99DF6E9E-5DA3-476B-A472-D710ED4D7521}"/>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87" name="正方形/長方形 286">
          <a:extLst>
            <a:ext uri="{FF2B5EF4-FFF2-40B4-BE49-F238E27FC236}">
              <a16:creationId xmlns:a16="http://schemas.microsoft.com/office/drawing/2014/main" id="{FA20FB92-607E-47C3-BA19-9ACF988F0231}"/>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88" name="正方形/長方形 287">
          <a:extLst>
            <a:ext uri="{FF2B5EF4-FFF2-40B4-BE49-F238E27FC236}">
              <a16:creationId xmlns:a16="http://schemas.microsoft.com/office/drawing/2014/main" id="{59C8BE1E-3930-45CB-B8B2-1D5BDA117324}"/>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89" name="正方形/長方形 288">
          <a:extLst>
            <a:ext uri="{FF2B5EF4-FFF2-40B4-BE49-F238E27FC236}">
              <a16:creationId xmlns:a16="http://schemas.microsoft.com/office/drawing/2014/main" id="{6FDACF7E-887A-4679-AF3F-2AF4CFBBA4F4}"/>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90" name="正方形/長方形 289">
          <a:extLst>
            <a:ext uri="{FF2B5EF4-FFF2-40B4-BE49-F238E27FC236}">
              <a16:creationId xmlns:a16="http://schemas.microsoft.com/office/drawing/2014/main" id="{5C8DEC8A-CC31-48A5-A91C-D9F90D61977E}"/>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91" name="正方形/長方形 290">
          <a:extLst>
            <a:ext uri="{FF2B5EF4-FFF2-40B4-BE49-F238E27FC236}">
              <a16:creationId xmlns:a16="http://schemas.microsoft.com/office/drawing/2014/main" id="{0F652ACA-981A-4713-ABF8-8E7665A53396}"/>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92" name="正方形/長方形 291">
          <a:extLst>
            <a:ext uri="{FF2B5EF4-FFF2-40B4-BE49-F238E27FC236}">
              <a16:creationId xmlns:a16="http://schemas.microsoft.com/office/drawing/2014/main" id="{183EF7FB-4A19-4CE1-A33A-7625999D8A5F}"/>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93" name="正方形/長方形 292">
          <a:extLst>
            <a:ext uri="{FF2B5EF4-FFF2-40B4-BE49-F238E27FC236}">
              <a16:creationId xmlns:a16="http://schemas.microsoft.com/office/drawing/2014/main" id="{854647BF-717F-4E89-9102-FA26ECC8BAB5}"/>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94" name="正方形/長方形 293">
          <a:extLst>
            <a:ext uri="{FF2B5EF4-FFF2-40B4-BE49-F238E27FC236}">
              <a16:creationId xmlns:a16="http://schemas.microsoft.com/office/drawing/2014/main" id="{2818458B-3E58-4428-9F2E-1675FECD37CB}"/>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95" name="正方形/長方形 294">
          <a:extLst>
            <a:ext uri="{FF2B5EF4-FFF2-40B4-BE49-F238E27FC236}">
              <a16:creationId xmlns:a16="http://schemas.microsoft.com/office/drawing/2014/main" id="{EB826777-A340-435B-B02D-470C406A5C52}"/>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96" name="正方形/長方形 295">
          <a:extLst>
            <a:ext uri="{FF2B5EF4-FFF2-40B4-BE49-F238E27FC236}">
              <a16:creationId xmlns:a16="http://schemas.microsoft.com/office/drawing/2014/main" id="{F79FD9FA-58C4-4C73-9E69-0DE5FF483DC7}"/>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97" name="正方形/長方形 296">
          <a:extLst>
            <a:ext uri="{FF2B5EF4-FFF2-40B4-BE49-F238E27FC236}">
              <a16:creationId xmlns:a16="http://schemas.microsoft.com/office/drawing/2014/main" id="{1B3AEBB7-29CD-472F-B970-14125BA3CF4E}"/>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298" name="正方形/長方形 297">
          <a:extLst>
            <a:ext uri="{FF2B5EF4-FFF2-40B4-BE49-F238E27FC236}">
              <a16:creationId xmlns:a16="http://schemas.microsoft.com/office/drawing/2014/main" id="{5EB4A1E8-2D01-49FC-874A-26C40F096988}"/>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299" name="正方形/長方形 298">
          <a:extLst>
            <a:ext uri="{FF2B5EF4-FFF2-40B4-BE49-F238E27FC236}">
              <a16:creationId xmlns:a16="http://schemas.microsoft.com/office/drawing/2014/main" id="{229381CA-4624-4A3B-834C-BDFE3724456F}"/>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00" name="正方形/長方形 299">
          <a:extLst>
            <a:ext uri="{FF2B5EF4-FFF2-40B4-BE49-F238E27FC236}">
              <a16:creationId xmlns:a16="http://schemas.microsoft.com/office/drawing/2014/main" id="{4642CE97-59FA-41C3-B60C-04C2DE0F22E5}"/>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01" name="テキスト ボックス 300">
          <a:extLst>
            <a:ext uri="{FF2B5EF4-FFF2-40B4-BE49-F238E27FC236}">
              <a16:creationId xmlns:a16="http://schemas.microsoft.com/office/drawing/2014/main" id="{2DB43EFA-0684-4AA9-B40D-C0C7D114DD55}"/>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02" name="直線コネクタ 301">
          <a:extLst>
            <a:ext uri="{FF2B5EF4-FFF2-40B4-BE49-F238E27FC236}">
              <a16:creationId xmlns:a16="http://schemas.microsoft.com/office/drawing/2014/main" id="{1B411704-F205-4821-8B02-8C7DCAC3B81D}"/>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03" name="テキスト ボックス 302">
          <a:extLst>
            <a:ext uri="{FF2B5EF4-FFF2-40B4-BE49-F238E27FC236}">
              <a16:creationId xmlns:a16="http://schemas.microsoft.com/office/drawing/2014/main" id="{90DC053F-D550-4EA6-B27F-216DB3386E43}"/>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04" name="直線コネクタ 303">
          <a:extLst>
            <a:ext uri="{FF2B5EF4-FFF2-40B4-BE49-F238E27FC236}">
              <a16:creationId xmlns:a16="http://schemas.microsoft.com/office/drawing/2014/main" id="{1D66D83F-EBC2-44D9-8E4B-9A859D062CF2}"/>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305" name="テキスト ボックス 304">
          <a:extLst>
            <a:ext uri="{FF2B5EF4-FFF2-40B4-BE49-F238E27FC236}">
              <a16:creationId xmlns:a16="http://schemas.microsoft.com/office/drawing/2014/main" id="{1255DA02-A0F2-4B4A-94A4-4FD9761CD78B}"/>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06" name="直線コネクタ 305">
          <a:extLst>
            <a:ext uri="{FF2B5EF4-FFF2-40B4-BE49-F238E27FC236}">
              <a16:creationId xmlns:a16="http://schemas.microsoft.com/office/drawing/2014/main" id="{4270E7F9-81DE-400D-92FC-AA49A8C4ECA9}"/>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07" name="テキスト ボックス 306">
          <a:extLst>
            <a:ext uri="{FF2B5EF4-FFF2-40B4-BE49-F238E27FC236}">
              <a16:creationId xmlns:a16="http://schemas.microsoft.com/office/drawing/2014/main" id="{58C4165B-90A8-4EA1-9F84-22D36BC074D6}"/>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08" name="直線コネクタ 307">
          <a:extLst>
            <a:ext uri="{FF2B5EF4-FFF2-40B4-BE49-F238E27FC236}">
              <a16:creationId xmlns:a16="http://schemas.microsoft.com/office/drawing/2014/main" id="{ADBC43F0-85F7-49BF-8053-93E7176047EF}"/>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09" name="テキスト ボックス 308">
          <a:extLst>
            <a:ext uri="{FF2B5EF4-FFF2-40B4-BE49-F238E27FC236}">
              <a16:creationId xmlns:a16="http://schemas.microsoft.com/office/drawing/2014/main" id="{C26D2F96-5AE5-428E-B822-81F3C9FF16B4}"/>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10" name="直線コネクタ 309">
          <a:extLst>
            <a:ext uri="{FF2B5EF4-FFF2-40B4-BE49-F238E27FC236}">
              <a16:creationId xmlns:a16="http://schemas.microsoft.com/office/drawing/2014/main" id="{9EDE2B70-03D0-4E9F-A991-40273D434A8C}"/>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11" name="テキスト ボックス 310">
          <a:extLst>
            <a:ext uri="{FF2B5EF4-FFF2-40B4-BE49-F238E27FC236}">
              <a16:creationId xmlns:a16="http://schemas.microsoft.com/office/drawing/2014/main" id="{748DD7C9-2A99-42D2-88E0-F7A9C2B4A469}"/>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12" name="直線コネクタ 311">
          <a:extLst>
            <a:ext uri="{FF2B5EF4-FFF2-40B4-BE49-F238E27FC236}">
              <a16:creationId xmlns:a16="http://schemas.microsoft.com/office/drawing/2014/main" id="{DE55C1B8-625B-4FAA-9346-0924B3024E5B}"/>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313" name="テキスト ボックス 312">
          <a:extLst>
            <a:ext uri="{FF2B5EF4-FFF2-40B4-BE49-F238E27FC236}">
              <a16:creationId xmlns:a16="http://schemas.microsoft.com/office/drawing/2014/main" id="{D696D404-F82B-419D-8206-A9BF3235255E}"/>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14" name="直線コネクタ 313">
          <a:extLst>
            <a:ext uri="{FF2B5EF4-FFF2-40B4-BE49-F238E27FC236}">
              <a16:creationId xmlns:a16="http://schemas.microsoft.com/office/drawing/2014/main" id="{A42B1DA9-E0A8-40B6-9E08-6411B28575DF}"/>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315" name="テキスト ボックス 314">
          <a:extLst>
            <a:ext uri="{FF2B5EF4-FFF2-40B4-BE49-F238E27FC236}">
              <a16:creationId xmlns:a16="http://schemas.microsoft.com/office/drawing/2014/main" id="{5B923770-F289-4253-9061-A8875269FE67}"/>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16" name="【一般廃棄物処理施設】&#10;有形固定資産減価償却率グラフ枠">
          <a:extLst>
            <a:ext uri="{FF2B5EF4-FFF2-40B4-BE49-F238E27FC236}">
              <a16:creationId xmlns:a16="http://schemas.microsoft.com/office/drawing/2014/main" id="{2E8CC0C1-C8A9-49A8-A222-D72C3EC9A808}"/>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38100</xdr:rowOff>
    </xdr:from>
    <xdr:to>
      <xdr:col>85</xdr:col>
      <xdr:colOff>126364</xdr:colOff>
      <xdr:row>41</xdr:row>
      <xdr:rowOff>110490</xdr:rowOff>
    </xdr:to>
    <xdr:cxnSp macro="">
      <xdr:nvCxnSpPr>
        <xdr:cNvPr id="317" name="直線コネクタ 316">
          <a:extLst>
            <a:ext uri="{FF2B5EF4-FFF2-40B4-BE49-F238E27FC236}">
              <a16:creationId xmlns:a16="http://schemas.microsoft.com/office/drawing/2014/main" id="{86C4CE3E-9D5E-4C84-8AC3-C35587D908B1}"/>
            </a:ext>
          </a:extLst>
        </xdr:cNvPr>
        <xdr:cNvCxnSpPr/>
      </xdr:nvCxnSpPr>
      <xdr:spPr>
        <a:xfrm flipV="1">
          <a:off x="16318864" y="5695950"/>
          <a:ext cx="0" cy="14439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114317</xdr:rowOff>
    </xdr:from>
    <xdr:ext cx="405111" cy="259045"/>
    <xdr:sp macro="" textlink="">
      <xdr:nvSpPr>
        <xdr:cNvPr id="318" name="【一般廃棄物処理施設】&#10;有形固定資産減価償却率最小値テキスト">
          <a:extLst>
            <a:ext uri="{FF2B5EF4-FFF2-40B4-BE49-F238E27FC236}">
              <a16:creationId xmlns:a16="http://schemas.microsoft.com/office/drawing/2014/main" id="{E9BC020C-C01B-424D-BB94-A57250EDA10C}"/>
            </a:ext>
          </a:extLst>
        </xdr:cNvPr>
        <xdr:cNvSpPr txBox="1"/>
      </xdr:nvSpPr>
      <xdr:spPr>
        <a:xfrm>
          <a:off x="16357600" y="7143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110490</xdr:rowOff>
    </xdr:from>
    <xdr:to>
      <xdr:col>86</xdr:col>
      <xdr:colOff>25400</xdr:colOff>
      <xdr:row>41</xdr:row>
      <xdr:rowOff>110490</xdr:rowOff>
    </xdr:to>
    <xdr:cxnSp macro="">
      <xdr:nvCxnSpPr>
        <xdr:cNvPr id="319" name="直線コネクタ 318">
          <a:extLst>
            <a:ext uri="{FF2B5EF4-FFF2-40B4-BE49-F238E27FC236}">
              <a16:creationId xmlns:a16="http://schemas.microsoft.com/office/drawing/2014/main" id="{6A15536B-2A5C-4ED7-ABA2-7FBD60283FF0}"/>
            </a:ext>
          </a:extLst>
        </xdr:cNvPr>
        <xdr:cNvCxnSpPr/>
      </xdr:nvCxnSpPr>
      <xdr:spPr>
        <a:xfrm>
          <a:off x="16230600" y="7139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156227</xdr:rowOff>
    </xdr:from>
    <xdr:ext cx="405111" cy="259045"/>
    <xdr:sp macro="" textlink="">
      <xdr:nvSpPr>
        <xdr:cNvPr id="320" name="【一般廃棄物処理施設】&#10;有形固定資産減価償却率最大値テキスト">
          <a:extLst>
            <a:ext uri="{FF2B5EF4-FFF2-40B4-BE49-F238E27FC236}">
              <a16:creationId xmlns:a16="http://schemas.microsoft.com/office/drawing/2014/main" id="{488513E0-9C20-4580-B9FE-B14E68C283B2}"/>
            </a:ext>
          </a:extLst>
        </xdr:cNvPr>
        <xdr:cNvSpPr txBox="1"/>
      </xdr:nvSpPr>
      <xdr:spPr>
        <a:xfrm>
          <a:off x="16357600" y="5471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38100</xdr:rowOff>
    </xdr:from>
    <xdr:to>
      <xdr:col>86</xdr:col>
      <xdr:colOff>25400</xdr:colOff>
      <xdr:row>33</xdr:row>
      <xdr:rowOff>38100</xdr:rowOff>
    </xdr:to>
    <xdr:cxnSp macro="">
      <xdr:nvCxnSpPr>
        <xdr:cNvPr id="321" name="直線コネクタ 320">
          <a:extLst>
            <a:ext uri="{FF2B5EF4-FFF2-40B4-BE49-F238E27FC236}">
              <a16:creationId xmlns:a16="http://schemas.microsoft.com/office/drawing/2014/main" id="{4407A746-9F9B-4069-A490-F47D07D106A9}"/>
            </a:ext>
          </a:extLst>
        </xdr:cNvPr>
        <xdr:cNvCxnSpPr/>
      </xdr:nvCxnSpPr>
      <xdr:spPr>
        <a:xfrm>
          <a:off x="16230600" y="5695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63517</xdr:rowOff>
    </xdr:from>
    <xdr:ext cx="405111" cy="259045"/>
    <xdr:sp macro="" textlink="">
      <xdr:nvSpPr>
        <xdr:cNvPr id="322" name="【一般廃棄物処理施設】&#10;有形固定資産減価償却率平均値テキスト">
          <a:extLst>
            <a:ext uri="{FF2B5EF4-FFF2-40B4-BE49-F238E27FC236}">
              <a16:creationId xmlns:a16="http://schemas.microsoft.com/office/drawing/2014/main" id="{238AEF98-E152-4544-9924-D6F7FB5D9808}"/>
            </a:ext>
          </a:extLst>
        </xdr:cNvPr>
        <xdr:cNvSpPr txBox="1"/>
      </xdr:nvSpPr>
      <xdr:spPr>
        <a:xfrm>
          <a:off x="16357600" y="62357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40640</xdr:rowOff>
    </xdr:from>
    <xdr:to>
      <xdr:col>85</xdr:col>
      <xdr:colOff>177800</xdr:colOff>
      <xdr:row>37</xdr:row>
      <xdr:rowOff>142240</xdr:rowOff>
    </xdr:to>
    <xdr:sp macro="" textlink="">
      <xdr:nvSpPr>
        <xdr:cNvPr id="323" name="フローチャート: 判断 322">
          <a:extLst>
            <a:ext uri="{FF2B5EF4-FFF2-40B4-BE49-F238E27FC236}">
              <a16:creationId xmlns:a16="http://schemas.microsoft.com/office/drawing/2014/main" id="{E3FA6C93-C1A1-406C-9D63-8E7400C8A66C}"/>
            </a:ext>
          </a:extLst>
        </xdr:cNvPr>
        <xdr:cNvSpPr/>
      </xdr:nvSpPr>
      <xdr:spPr>
        <a:xfrm>
          <a:off x="16268700" y="6384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42545</xdr:rowOff>
    </xdr:from>
    <xdr:to>
      <xdr:col>81</xdr:col>
      <xdr:colOff>101600</xdr:colOff>
      <xdr:row>37</xdr:row>
      <xdr:rowOff>144145</xdr:rowOff>
    </xdr:to>
    <xdr:sp macro="" textlink="">
      <xdr:nvSpPr>
        <xdr:cNvPr id="324" name="フローチャート: 判断 323">
          <a:extLst>
            <a:ext uri="{FF2B5EF4-FFF2-40B4-BE49-F238E27FC236}">
              <a16:creationId xmlns:a16="http://schemas.microsoft.com/office/drawing/2014/main" id="{1E7314A7-D39C-4F1F-9A09-3FF855E1D918}"/>
            </a:ext>
          </a:extLst>
        </xdr:cNvPr>
        <xdr:cNvSpPr/>
      </xdr:nvSpPr>
      <xdr:spPr>
        <a:xfrm>
          <a:off x="15430500" y="6386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50165</xdr:rowOff>
    </xdr:from>
    <xdr:to>
      <xdr:col>76</xdr:col>
      <xdr:colOff>165100</xdr:colOff>
      <xdr:row>37</xdr:row>
      <xdr:rowOff>151765</xdr:rowOff>
    </xdr:to>
    <xdr:sp macro="" textlink="">
      <xdr:nvSpPr>
        <xdr:cNvPr id="325" name="フローチャート: 判断 324">
          <a:extLst>
            <a:ext uri="{FF2B5EF4-FFF2-40B4-BE49-F238E27FC236}">
              <a16:creationId xmlns:a16="http://schemas.microsoft.com/office/drawing/2014/main" id="{A89C2BC4-FE6E-4404-8638-127978487835}"/>
            </a:ext>
          </a:extLst>
        </xdr:cNvPr>
        <xdr:cNvSpPr/>
      </xdr:nvSpPr>
      <xdr:spPr>
        <a:xfrm>
          <a:off x="14541500" y="6393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93980</xdr:rowOff>
    </xdr:from>
    <xdr:to>
      <xdr:col>72</xdr:col>
      <xdr:colOff>38100</xdr:colOff>
      <xdr:row>38</xdr:row>
      <xdr:rowOff>24130</xdr:rowOff>
    </xdr:to>
    <xdr:sp macro="" textlink="">
      <xdr:nvSpPr>
        <xdr:cNvPr id="326" name="フローチャート: 判断 325">
          <a:extLst>
            <a:ext uri="{FF2B5EF4-FFF2-40B4-BE49-F238E27FC236}">
              <a16:creationId xmlns:a16="http://schemas.microsoft.com/office/drawing/2014/main" id="{779A9D6C-9935-4369-BB92-CCBDC6D3423F}"/>
            </a:ext>
          </a:extLst>
        </xdr:cNvPr>
        <xdr:cNvSpPr/>
      </xdr:nvSpPr>
      <xdr:spPr>
        <a:xfrm>
          <a:off x="13652500" y="643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97790</xdr:rowOff>
    </xdr:from>
    <xdr:to>
      <xdr:col>67</xdr:col>
      <xdr:colOff>101600</xdr:colOff>
      <xdr:row>39</xdr:row>
      <xdr:rowOff>27940</xdr:rowOff>
    </xdr:to>
    <xdr:sp macro="" textlink="">
      <xdr:nvSpPr>
        <xdr:cNvPr id="327" name="フローチャート: 判断 326">
          <a:extLst>
            <a:ext uri="{FF2B5EF4-FFF2-40B4-BE49-F238E27FC236}">
              <a16:creationId xmlns:a16="http://schemas.microsoft.com/office/drawing/2014/main" id="{B476EBFF-B006-40FB-9DEC-070B8140A9EC}"/>
            </a:ext>
          </a:extLst>
        </xdr:cNvPr>
        <xdr:cNvSpPr/>
      </xdr:nvSpPr>
      <xdr:spPr>
        <a:xfrm>
          <a:off x="12763500" y="6612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28" name="テキスト ボックス 327">
          <a:extLst>
            <a:ext uri="{FF2B5EF4-FFF2-40B4-BE49-F238E27FC236}">
              <a16:creationId xmlns:a16="http://schemas.microsoft.com/office/drawing/2014/main" id="{C6EAD67E-1D72-4E43-A51A-349F5A158AA3}"/>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29" name="テキスト ボックス 328">
          <a:extLst>
            <a:ext uri="{FF2B5EF4-FFF2-40B4-BE49-F238E27FC236}">
              <a16:creationId xmlns:a16="http://schemas.microsoft.com/office/drawing/2014/main" id="{85E9F76A-04DB-41E6-BC11-5F800DBC7175}"/>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30" name="テキスト ボックス 329">
          <a:extLst>
            <a:ext uri="{FF2B5EF4-FFF2-40B4-BE49-F238E27FC236}">
              <a16:creationId xmlns:a16="http://schemas.microsoft.com/office/drawing/2014/main" id="{491DC761-7936-451A-9D13-9E41B460551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31" name="テキスト ボックス 330">
          <a:extLst>
            <a:ext uri="{FF2B5EF4-FFF2-40B4-BE49-F238E27FC236}">
              <a16:creationId xmlns:a16="http://schemas.microsoft.com/office/drawing/2014/main" id="{9A1F9D2C-BB14-463C-9DBD-79B713B159B9}"/>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32" name="テキスト ボックス 331">
          <a:extLst>
            <a:ext uri="{FF2B5EF4-FFF2-40B4-BE49-F238E27FC236}">
              <a16:creationId xmlns:a16="http://schemas.microsoft.com/office/drawing/2014/main" id="{F37F9AE8-3890-4E69-8745-D7D0F55642C5}"/>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41</xdr:row>
      <xdr:rowOff>59690</xdr:rowOff>
    </xdr:from>
    <xdr:to>
      <xdr:col>85</xdr:col>
      <xdr:colOff>177800</xdr:colOff>
      <xdr:row>41</xdr:row>
      <xdr:rowOff>161290</xdr:rowOff>
    </xdr:to>
    <xdr:sp macro="" textlink="">
      <xdr:nvSpPr>
        <xdr:cNvPr id="333" name="楕円 332">
          <a:extLst>
            <a:ext uri="{FF2B5EF4-FFF2-40B4-BE49-F238E27FC236}">
              <a16:creationId xmlns:a16="http://schemas.microsoft.com/office/drawing/2014/main" id="{E74064BD-0E55-49F3-9948-9F31D0449345}"/>
            </a:ext>
          </a:extLst>
        </xdr:cNvPr>
        <xdr:cNvSpPr/>
      </xdr:nvSpPr>
      <xdr:spPr>
        <a:xfrm>
          <a:off x="16268700" y="7089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40</xdr:row>
      <xdr:rowOff>146067</xdr:rowOff>
    </xdr:from>
    <xdr:ext cx="405111" cy="259045"/>
    <xdr:sp macro="" textlink="">
      <xdr:nvSpPr>
        <xdr:cNvPr id="334" name="【一般廃棄物処理施設】&#10;有形固定資産減価償却率該当値テキスト">
          <a:extLst>
            <a:ext uri="{FF2B5EF4-FFF2-40B4-BE49-F238E27FC236}">
              <a16:creationId xmlns:a16="http://schemas.microsoft.com/office/drawing/2014/main" id="{46E74297-EE95-4AE2-A30E-DB806AF324AC}"/>
            </a:ext>
          </a:extLst>
        </xdr:cNvPr>
        <xdr:cNvSpPr txBox="1"/>
      </xdr:nvSpPr>
      <xdr:spPr>
        <a:xfrm>
          <a:off x="16357600" y="7004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41</xdr:row>
      <xdr:rowOff>52070</xdr:rowOff>
    </xdr:from>
    <xdr:to>
      <xdr:col>81</xdr:col>
      <xdr:colOff>101600</xdr:colOff>
      <xdr:row>41</xdr:row>
      <xdr:rowOff>153670</xdr:rowOff>
    </xdr:to>
    <xdr:sp macro="" textlink="">
      <xdr:nvSpPr>
        <xdr:cNvPr id="335" name="楕円 334">
          <a:extLst>
            <a:ext uri="{FF2B5EF4-FFF2-40B4-BE49-F238E27FC236}">
              <a16:creationId xmlns:a16="http://schemas.microsoft.com/office/drawing/2014/main" id="{F552AF01-44BD-4DE2-8CC8-80C4647546A1}"/>
            </a:ext>
          </a:extLst>
        </xdr:cNvPr>
        <xdr:cNvSpPr/>
      </xdr:nvSpPr>
      <xdr:spPr>
        <a:xfrm>
          <a:off x="15430500" y="7081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41</xdr:row>
      <xdr:rowOff>102870</xdr:rowOff>
    </xdr:from>
    <xdr:to>
      <xdr:col>85</xdr:col>
      <xdr:colOff>127000</xdr:colOff>
      <xdr:row>41</xdr:row>
      <xdr:rowOff>110490</xdr:rowOff>
    </xdr:to>
    <xdr:cxnSp macro="">
      <xdr:nvCxnSpPr>
        <xdr:cNvPr id="336" name="直線コネクタ 335">
          <a:extLst>
            <a:ext uri="{FF2B5EF4-FFF2-40B4-BE49-F238E27FC236}">
              <a16:creationId xmlns:a16="http://schemas.microsoft.com/office/drawing/2014/main" id="{F7010679-7506-4414-BC7B-05EE253326EB}"/>
            </a:ext>
          </a:extLst>
        </xdr:cNvPr>
        <xdr:cNvCxnSpPr/>
      </xdr:nvCxnSpPr>
      <xdr:spPr>
        <a:xfrm>
          <a:off x="15481300" y="713232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41</xdr:row>
      <xdr:rowOff>44450</xdr:rowOff>
    </xdr:from>
    <xdr:to>
      <xdr:col>76</xdr:col>
      <xdr:colOff>165100</xdr:colOff>
      <xdr:row>41</xdr:row>
      <xdr:rowOff>146050</xdr:rowOff>
    </xdr:to>
    <xdr:sp macro="" textlink="">
      <xdr:nvSpPr>
        <xdr:cNvPr id="337" name="楕円 336">
          <a:extLst>
            <a:ext uri="{FF2B5EF4-FFF2-40B4-BE49-F238E27FC236}">
              <a16:creationId xmlns:a16="http://schemas.microsoft.com/office/drawing/2014/main" id="{E9BE4A79-364A-413E-91BC-28218EABECCB}"/>
            </a:ext>
          </a:extLst>
        </xdr:cNvPr>
        <xdr:cNvSpPr/>
      </xdr:nvSpPr>
      <xdr:spPr>
        <a:xfrm>
          <a:off x="14541500" y="707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41</xdr:row>
      <xdr:rowOff>95250</xdr:rowOff>
    </xdr:from>
    <xdr:to>
      <xdr:col>81</xdr:col>
      <xdr:colOff>50800</xdr:colOff>
      <xdr:row>41</xdr:row>
      <xdr:rowOff>102870</xdr:rowOff>
    </xdr:to>
    <xdr:cxnSp macro="">
      <xdr:nvCxnSpPr>
        <xdr:cNvPr id="338" name="直線コネクタ 337">
          <a:extLst>
            <a:ext uri="{FF2B5EF4-FFF2-40B4-BE49-F238E27FC236}">
              <a16:creationId xmlns:a16="http://schemas.microsoft.com/office/drawing/2014/main" id="{031462CA-5B8E-452E-B447-AB494A0B88A8}"/>
            </a:ext>
          </a:extLst>
        </xdr:cNvPr>
        <xdr:cNvCxnSpPr/>
      </xdr:nvCxnSpPr>
      <xdr:spPr>
        <a:xfrm>
          <a:off x="14592300" y="71247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41</xdr:row>
      <xdr:rowOff>53975</xdr:rowOff>
    </xdr:from>
    <xdr:to>
      <xdr:col>72</xdr:col>
      <xdr:colOff>38100</xdr:colOff>
      <xdr:row>41</xdr:row>
      <xdr:rowOff>155575</xdr:rowOff>
    </xdr:to>
    <xdr:sp macro="" textlink="">
      <xdr:nvSpPr>
        <xdr:cNvPr id="339" name="楕円 338">
          <a:extLst>
            <a:ext uri="{FF2B5EF4-FFF2-40B4-BE49-F238E27FC236}">
              <a16:creationId xmlns:a16="http://schemas.microsoft.com/office/drawing/2014/main" id="{B3339C64-1D9C-4B3E-831E-80BBC21818A4}"/>
            </a:ext>
          </a:extLst>
        </xdr:cNvPr>
        <xdr:cNvSpPr/>
      </xdr:nvSpPr>
      <xdr:spPr>
        <a:xfrm>
          <a:off x="13652500" y="7083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41</xdr:row>
      <xdr:rowOff>95250</xdr:rowOff>
    </xdr:from>
    <xdr:to>
      <xdr:col>76</xdr:col>
      <xdr:colOff>114300</xdr:colOff>
      <xdr:row>41</xdr:row>
      <xdr:rowOff>104775</xdr:rowOff>
    </xdr:to>
    <xdr:cxnSp macro="">
      <xdr:nvCxnSpPr>
        <xdr:cNvPr id="340" name="直線コネクタ 339">
          <a:extLst>
            <a:ext uri="{FF2B5EF4-FFF2-40B4-BE49-F238E27FC236}">
              <a16:creationId xmlns:a16="http://schemas.microsoft.com/office/drawing/2014/main" id="{66879E57-BD34-4553-BCBA-9697DF87A361}"/>
            </a:ext>
          </a:extLst>
        </xdr:cNvPr>
        <xdr:cNvCxnSpPr/>
      </xdr:nvCxnSpPr>
      <xdr:spPr>
        <a:xfrm flipV="1">
          <a:off x="13703300" y="7124700"/>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40</xdr:row>
      <xdr:rowOff>168275</xdr:rowOff>
    </xdr:from>
    <xdr:to>
      <xdr:col>67</xdr:col>
      <xdr:colOff>101600</xdr:colOff>
      <xdr:row>41</xdr:row>
      <xdr:rowOff>98425</xdr:rowOff>
    </xdr:to>
    <xdr:sp macro="" textlink="">
      <xdr:nvSpPr>
        <xdr:cNvPr id="341" name="楕円 340">
          <a:extLst>
            <a:ext uri="{FF2B5EF4-FFF2-40B4-BE49-F238E27FC236}">
              <a16:creationId xmlns:a16="http://schemas.microsoft.com/office/drawing/2014/main" id="{B620A08E-567A-409B-B4ED-26225A9BD76D}"/>
            </a:ext>
          </a:extLst>
        </xdr:cNvPr>
        <xdr:cNvSpPr/>
      </xdr:nvSpPr>
      <xdr:spPr>
        <a:xfrm>
          <a:off x="12763500" y="7026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41</xdr:row>
      <xdr:rowOff>47625</xdr:rowOff>
    </xdr:from>
    <xdr:to>
      <xdr:col>71</xdr:col>
      <xdr:colOff>177800</xdr:colOff>
      <xdr:row>41</xdr:row>
      <xdr:rowOff>104775</xdr:rowOff>
    </xdr:to>
    <xdr:cxnSp macro="">
      <xdr:nvCxnSpPr>
        <xdr:cNvPr id="342" name="直線コネクタ 341">
          <a:extLst>
            <a:ext uri="{FF2B5EF4-FFF2-40B4-BE49-F238E27FC236}">
              <a16:creationId xmlns:a16="http://schemas.microsoft.com/office/drawing/2014/main" id="{991ED7E4-ECF7-455F-A78F-4E114F7317E0}"/>
            </a:ext>
          </a:extLst>
        </xdr:cNvPr>
        <xdr:cNvCxnSpPr/>
      </xdr:nvCxnSpPr>
      <xdr:spPr>
        <a:xfrm>
          <a:off x="12814300" y="7077075"/>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160672</xdr:rowOff>
    </xdr:from>
    <xdr:ext cx="405111" cy="259045"/>
    <xdr:sp macro="" textlink="">
      <xdr:nvSpPr>
        <xdr:cNvPr id="343" name="n_1aveValue【一般廃棄物処理施設】&#10;有形固定資産減価償却率">
          <a:extLst>
            <a:ext uri="{FF2B5EF4-FFF2-40B4-BE49-F238E27FC236}">
              <a16:creationId xmlns:a16="http://schemas.microsoft.com/office/drawing/2014/main" id="{0B6635B9-F4FC-4794-B832-3593902E2667}"/>
            </a:ext>
          </a:extLst>
        </xdr:cNvPr>
        <xdr:cNvSpPr txBox="1"/>
      </xdr:nvSpPr>
      <xdr:spPr>
        <a:xfrm>
          <a:off x="15266044" y="6161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168292</xdr:rowOff>
    </xdr:from>
    <xdr:ext cx="405111" cy="259045"/>
    <xdr:sp macro="" textlink="">
      <xdr:nvSpPr>
        <xdr:cNvPr id="344" name="n_2aveValue【一般廃棄物処理施設】&#10;有形固定資産減価償却率">
          <a:extLst>
            <a:ext uri="{FF2B5EF4-FFF2-40B4-BE49-F238E27FC236}">
              <a16:creationId xmlns:a16="http://schemas.microsoft.com/office/drawing/2014/main" id="{D75C9FC2-4E86-4C9C-A9A8-03D814F157D9}"/>
            </a:ext>
          </a:extLst>
        </xdr:cNvPr>
        <xdr:cNvSpPr txBox="1"/>
      </xdr:nvSpPr>
      <xdr:spPr>
        <a:xfrm>
          <a:off x="14389744" y="6169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40657</xdr:rowOff>
    </xdr:from>
    <xdr:ext cx="405111" cy="259045"/>
    <xdr:sp macro="" textlink="">
      <xdr:nvSpPr>
        <xdr:cNvPr id="345" name="n_3aveValue【一般廃棄物処理施設】&#10;有形固定資産減価償却率">
          <a:extLst>
            <a:ext uri="{FF2B5EF4-FFF2-40B4-BE49-F238E27FC236}">
              <a16:creationId xmlns:a16="http://schemas.microsoft.com/office/drawing/2014/main" id="{06FF59A1-6D6B-4093-BDE0-D49E0C443DB5}"/>
            </a:ext>
          </a:extLst>
        </xdr:cNvPr>
        <xdr:cNvSpPr txBox="1"/>
      </xdr:nvSpPr>
      <xdr:spPr>
        <a:xfrm>
          <a:off x="13500744" y="6212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44467</xdr:rowOff>
    </xdr:from>
    <xdr:ext cx="405111" cy="259045"/>
    <xdr:sp macro="" textlink="">
      <xdr:nvSpPr>
        <xdr:cNvPr id="346" name="n_4aveValue【一般廃棄物処理施設】&#10;有形固定資産減価償却率">
          <a:extLst>
            <a:ext uri="{FF2B5EF4-FFF2-40B4-BE49-F238E27FC236}">
              <a16:creationId xmlns:a16="http://schemas.microsoft.com/office/drawing/2014/main" id="{34F8797D-6581-4788-AFF9-95A7EFD6CD1C}"/>
            </a:ext>
          </a:extLst>
        </xdr:cNvPr>
        <xdr:cNvSpPr txBox="1"/>
      </xdr:nvSpPr>
      <xdr:spPr>
        <a:xfrm>
          <a:off x="12611744" y="6388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41</xdr:row>
      <xdr:rowOff>144797</xdr:rowOff>
    </xdr:from>
    <xdr:ext cx="405111" cy="259045"/>
    <xdr:sp macro="" textlink="">
      <xdr:nvSpPr>
        <xdr:cNvPr id="347" name="n_1mainValue【一般廃棄物処理施設】&#10;有形固定資産減価償却率">
          <a:extLst>
            <a:ext uri="{FF2B5EF4-FFF2-40B4-BE49-F238E27FC236}">
              <a16:creationId xmlns:a16="http://schemas.microsoft.com/office/drawing/2014/main" id="{94A278D6-56C7-48D2-BE54-956A3E7FB16F}"/>
            </a:ext>
          </a:extLst>
        </xdr:cNvPr>
        <xdr:cNvSpPr txBox="1"/>
      </xdr:nvSpPr>
      <xdr:spPr>
        <a:xfrm>
          <a:off x="15266044" y="7174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41</xdr:row>
      <xdr:rowOff>137177</xdr:rowOff>
    </xdr:from>
    <xdr:ext cx="405111" cy="259045"/>
    <xdr:sp macro="" textlink="">
      <xdr:nvSpPr>
        <xdr:cNvPr id="348" name="n_2mainValue【一般廃棄物処理施設】&#10;有形固定資産減価償却率">
          <a:extLst>
            <a:ext uri="{FF2B5EF4-FFF2-40B4-BE49-F238E27FC236}">
              <a16:creationId xmlns:a16="http://schemas.microsoft.com/office/drawing/2014/main" id="{6E347806-FBD9-43D5-82DA-AA30B3B6DA20}"/>
            </a:ext>
          </a:extLst>
        </xdr:cNvPr>
        <xdr:cNvSpPr txBox="1"/>
      </xdr:nvSpPr>
      <xdr:spPr>
        <a:xfrm>
          <a:off x="14389744" y="7166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41</xdr:row>
      <xdr:rowOff>146702</xdr:rowOff>
    </xdr:from>
    <xdr:ext cx="405111" cy="259045"/>
    <xdr:sp macro="" textlink="">
      <xdr:nvSpPr>
        <xdr:cNvPr id="349" name="n_3mainValue【一般廃棄物処理施設】&#10;有形固定資産減価償却率">
          <a:extLst>
            <a:ext uri="{FF2B5EF4-FFF2-40B4-BE49-F238E27FC236}">
              <a16:creationId xmlns:a16="http://schemas.microsoft.com/office/drawing/2014/main" id="{DA23A11B-C022-4082-81F3-3D4FA38EBB86}"/>
            </a:ext>
          </a:extLst>
        </xdr:cNvPr>
        <xdr:cNvSpPr txBox="1"/>
      </xdr:nvSpPr>
      <xdr:spPr>
        <a:xfrm>
          <a:off x="13500744" y="7176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41</xdr:row>
      <xdr:rowOff>89552</xdr:rowOff>
    </xdr:from>
    <xdr:ext cx="405111" cy="259045"/>
    <xdr:sp macro="" textlink="">
      <xdr:nvSpPr>
        <xdr:cNvPr id="350" name="n_4mainValue【一般廃棄物処理施設】&#10;有形固定資産減価償却率">
          <a:extLst>
            <a:ext uri="{FF2B5EF4-FFF2-40B4-BE49-F238E27FC236}">
              <a16:creationId xmlns:a16="http://schemas.microsoft.com/office/drawing/2014/main" id="{ADB1B104-7AE8-46D1-9A69-3F3875D32E49}"/>
            </a:ext>
          </a:extLst>
        </xdr:cNvPr>
        <xdr:cNvSpPr txBox="1"/>
      </xdr:nvSpPr>
      <xdr:spPr>
        <a:xfrm>
          <a:off x="12611744" y="7119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51" name="正方形/長方形 350">
          <a:extLst>
            <a:ext uri="{FF2B5EF4-FFF2-40B4-BE49-F238E27FC236}">
              <a16:creationId xmlns:a16="http://schemas.microsoft.com/office/drawing/2014/main" id="{6C7694B1-19C1-40B1-BCE0-D5FABABE3887}"/>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52" name="正方形/長方形 351">
          <a:extLst>
            <a:ext uri="{FF2B5EF4-FFF2-40B4-BE49-F238E27FC236}">
              <a16:creationId xmlns:a16="http://schemas.microsoft.com/office/drawing/2014/main" id="{2A6B7B69-7F69-4CBC-B6B8-9DBC364D7913}"/>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53" name="正方形/長方形 352">
          <a:extLst>
            <a:ext uri="{FF2B5EF4-FFF2-40B4-BE49-F238E27FC236}">
              <a16:creationId xmlns:a16="http://schemas.microsoft.com/office/drawing/2014/main" id="{B410F20C-FC53-425D-83EF-6EB099C8A543}"/>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54" name="正方形/長方形 353">
          <a:extLst>
            <a:ext uri="{FF2B5EF4-FFF2-40B4-BE49-F238E27FC236}">
              <a16:creationId xmlns:a16="http://schemas.microsoft.com/office/drawing/2014/main" id="{872D207F-4568-4963-93A0-E627B2EAEAD2}"/>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55" name="正方形/長方形 354">
          <a:extLst>
            <a:ext uri="{FF2B5EF4-FFF2-40B4-BE49-F238E27FC236}">
              <a16:creationId xmlns:a16="http://schemas.microsoft.com/office/drawing/2014/main" id="{3D0D5BCE-9E14-41F4-BF76-2DDE57982D81}"/>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56" name="正方形/長方形 355">
          <a:extLst>
            <a:ext uri="{FF2B5EF4-FFF2-40B4-BE49-F238E27FC236}">
              <a16:creationId xmlns:a16="http://schemas.microsoft.com/office/drawing/2014/main" id="{A05C8DEA-89E1-4AC7-9478-60A0E6F7D7FA}"/>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57" name="正方形/長方形 356">
          <a:extLst>
            <a:ext uri="{FF2B5EF4-FFF2-40B4-BE49-F238E27FC236}">
              <a16:creationId xmlns:a16="http://schemas.microsoft.com/office/drawing/2014/main" id="{7DD860F5-4F8A-4799-B4A3-67F71A93097A}"/>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58" name="正方形/長方形 357">
          <a:extLst>
            <a:ext uri="{FF2B5EF4-FFF2-40B4-BE49-F238E27FC236}">
              <a16:creationId xmlns:a16="http://schemas.microsoft.com/office/drawing/2014/main" id="{18E266C1-9917-453D-9AD1-AD4459540D6F}"/>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59" name="テキスト ボックス 358">
          <a:extLst>
            <a:ext uri="{FF2B5EF4-FFF2-40B4-BE49-F238E27FC236}">
              <a16:creationId xmlns:a16="http://schemas.microsoft.com/office/drawing/2014/main" id="{AA3AE8BF-D9C7-434F-BB1C-CF17CCA9F76F}"/>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60" name="直線コネクタ 359">
          <a:extLst>
            <a:ext uri="{FF2B5EF4-FFF2-40B4-BE49-F238E27FC236}">
              <a16:creationId xmlns:a16="http://schemas.microsoft.com/office/drawing/2014/main" id="{3ADDD295-B8C2-4780-9FA2-2F1861B6BE42}"/>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361" name="直線コネクタ 360">
          <a:extLst>
            <a:ext uri="{FF2B5EF4-FFF2-40B4-BE49-F238E27FC236}">
              <a16:creationId xmlns:a16="http://schemas.microsoft.com/office/drawing/2014/main" id="{19C3F554-EACF-4EE1-B833-78FBBB771100}"/>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362" name="テキスト ボックス 361">
          <a:extLst>
            <a:ext uri="{FF2B5EF4-FFF2-40B4-BE49-F238E27FC236}">
              <a16:creationId xmlns:a16="http://schemas.microsoft.com/office/drawing/2014/main" id="{2AB88B5D-5D7D-49CC-BC90-205C5EE29726}"/>
            </a:ext>
          </a:extLst>
        </xdr:cNvPr>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363" name="直線コネクタ 362">
          <a:extLst>
            <a:ext uri="{FF2B5EF4-FFF2-40B4-BE49-F238E27FC236}">
              <a16:creationId xmlns:a16="http://schemas.microsoft.com/office/drawing/2014/main" id="{CA8D9E0D-5852-4862-A1AF-F1AFD1E5764E}"/>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364" name="テキスト ボックス 363">
          <a:extLst>
            <a:ext uri="{FF2B5EF4-FFF2-40B4-BE49-F238E27FC236}">
              <a16:creationId xmlns:a16="http://schemas.microsoft.com/office/drawing/2014/main" id="{EDEE5AFF-09A9-4CF4-B920-EBB99C39E2FD}"/>
            </a:ext>
          </a:extLst>
        </xdr:cNvPr>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365" name="直線コネクタ 364">
          <a:extLst>
            <a:ext uri="{FF2B5EF4-FFF2-40B4-BE49-F238E27FC236}">
              <a16:creationId xmlns:a16="http://schemas.microsoft.com/office/drawing/2014/main" id="{C2F75C6F-98D1-415D-95CA-BDD40D4A35D4}"/>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366" name="テキスト ボックス 365">
          <a:extLst>
            <a:ext uri="{FF2B5EF4-FFF2-40B4-BE49-F238E27FC236}">
              <a16:creationId xmlns:a16="http://schemas.microsoft.com/office/drawing/2014/main" id="{DB41D0FF-D826-4B25-9BA2-0165D83EC8BA}"/>
            </a:ext>
          </a:extLst>
        </xdr:cNvPr>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367" name="直線コネクタ 366">
          <a:extLst>
            <a:ext uri="{FF2B5EF4-FFF2-40B4-BE49-F238E27FC236}">
              <a16:creationId xmlns:a16="http://schemas.microsoft.com/office/drawing/2014/main" id="{D585DD6B-8C23-4087-A716-B599A7D7020C}"/>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368" name="テキスト ボックス 367">
          <a:extLst>
            <a:ext uri="{FF2B5EF4-FFF2-40B4-BE49-F238E27FC236}">
              <a16:creationId xmlns:a16="http://schemas.microsoft.com/office/drawing/2014/main" id="{58EDA8CE-009E-4499-9A23-4F4360ABEECB}"/>
            </a:ext>
          </a:extLst>
        </xdr:cNvPr>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369" name="直線コネクタ 368">
          <a:extLst>
            <a:ext uri="{FF2B5EF4-FFF2-40B4-BE49-F238E27FC236}">
              <a16:creationId xmlns:a16="http://schemas.microsoft.com/office/drawing/2014/main" id="{5ED2ADBC-B8DE-4BD4-BB85-1F033228C4E7}"/>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32</xdr:row>
      <xdr:rowOff>86377</xdr:rowOff>
    </xdr:from>
    <xdr:ext cx="685572" cy="259045"/>
    <xdr:sp macro="" textlink="">
      <xdr:nvSpPr>
        <xdr:cNvPr id="370" name="テキスト ボックス 369">
          <a:extLst>
            <a:ext uri="{FF2B5EF4-FFF2-40B4-BE49-F238E27FC236}">
              <a16:creationId xmlns:a16="http://schemas.microsoft.com/office/drawing/2014/main" id="{0FA2838A-B7C1-4035-B75B-6D8B8F5329D7}"/>
            </a:ext>
          </a:extLst>
        </xdr:cNvPr>
        <xdr:cNvSpPr txBox="1"/>
      </xdr:nvSpPr>
      <xdr:spPr>
        <a:xfrm>
          <a:off x="17602428" y="557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71" name="直線コネクタ 370">
          <a:extLst>
            <a:ext uri="{FF2B5EF4-FFF2-40B4-BE49-F238E27FC236}">
              <a16:creationId xmlns:a16="http://schemas.microsoft.com/office/drawing/2014/main" id="{790D2CAD-17A8-4224-9B4D-47BB17A8CE74}"/>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372" name="テキスト ボックス 371">
          <a:extLst>
            <a:ext uri="{FF2B5EF4-FFF2-40B4-BE49-F238E27FC236}">
              <a16:creationId xmlns:a16="http://schemas.microsoft.com/office/drawing/2014/main" id="{5457BD95-DE9F-4D58-A574-CC544C3F2A87}"/>
            </a:ext>
          </a:extLst>
        </xdr:cNvPr>
        <xdr:cNvSpPr txBox="1"/>
      </xdr:nvSpPr>
      <xdr:spPr>
        <a:xfrm>
          <a:off x="17602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73" name="【一般廃棄物処理施設】&#10;一人当たり有形固定資産（償却資産）額グラフ枠">
          <a:extLst>
            <a:ext uri="{FF2B5EF4-FFF2-40B4-BE49-F238E27FC236}">
              <a16:creationId xmlns:a16="http://schemas.microsoft.com/office/drawing/2014/main" id="{F390B629-A196-473E-A27E-991EF70B4512}"/>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32</xdr:row>
      <xdr:rowOff>169866</xdr:rowOff>
    </xdr:from>
    <xdr:to>
      <xdr:col>116</xdr:col>
      <xdr:colOff>62864</xdr:colOff>
      <xdr:row>42</xdr:row>
      <xdr:rowOff>34372</xdr:rowOff>
    </xdr:to>
    <xdr:cxnSp macro="">
      <xdr:nvCxnSpPr>
        <xdr:cNvPr id="374" name="直線コネクタ 373">
          <a:extLst>
            <a:ext uri="{FF2B5EF4-FFF2-40B4-BE49-F238E27FC236}">
              <a16:creationId xmlns:a16="http://schemas.microsoft.com/office/drawing/2014/main" id="{8811F006-F479-4CB3-AAC7-07674DCAF4B0}"/>
            </a:ext>
          </a:extLst>
        </xdr:cNvPr>
        <xdr:cNvCxnSpPr/>
      </xdr:nvCxnSpPr>
      <xdr:spPr>
        <a:xfrm flipV="1">
          <a:off x="22160864" y="5656266"/>
          <a:ext cx="0" cy="15790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38199</xdr:rowOff>
    </xdr:from>
    <xdr:ext cx="469744" cy="259045"/>
    <xdr:sp macro="" textlink="">
      <xdr:nvSpPr>
        <xdr:cNvPr id="375" name="【一般廃棄物処理施設】&#10;一人当たり有形固定資産（償却資産）額最小値テキスト">
          <a:extLst>
            <a:ext uri="{FF2B5EF4-FFF2-40B4-BE49-F238E27FC236}">
              <a16:creationId xmlns:a16="http://schemas.microsoft.com/office/drawing/2014/main" id="{A98BED45-294D-42BC-8E4A-86CF6102DB0F}"/>
            </a:ext>
          </a:extLst>
        </xdr:cNvPr>
        <xdr:cNvSpPr txBox="1"/>
      </xdr:nvSpPr>
      <xdr:spPr>
        <a:xfrm>
          <a:off x="22199600" y="7239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34372</xdr:rowOff>
    </xdr:from>
    <xdr:to>
      <xdr:col>116</xdr:col>
      <xdr:colOff>152400</xdr:colOff>
      <xdr:row>42</xdr:row>
      <xdr:rowOff>34372</xdr:rowOff>
    </xdr:to>
    <xdr:cxnSp macro="">
      <xdr:nvCxnSpPr>
        <xdr:cNvPr id="376" name="直線コネクタ 375">
          <a:extLst>
            <a:ext uri="{FF2B5EF4-FFF2-40B4-BE49-F238E27FC236}">
              <a16:creationId xmlns:a16="http://schemas.microsoft.com/office/drawing/2014/main" id="{18B076B4-EFAD-47C6-A16B-E81999F4B28F}"/>
            </a:ext>
          </a:extLst>
        </xdr:cNvPr>
        <xdr:cNvCxnSpPr/>
      </xdr:nvCxnSpPr>
      <xdr:spPr>
        <a:xfrm>
          <a:off x="22072600" y="7235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116543</xdr:rowOff>
    </xdr:from>
    <xdr:ext cx="690189" cy="259045"/>
    <xdr:sp macro="" textlink="">
      <xdr:nvSpPr>
        <xdr:cNvPr id="377" name="【一般廃棄物処理施設】&#10;一人当たり有形固定資産（償却資産）額最大値テキスト">
          <a:extLst>
            <a:ext uri="{FF2B5EF4-FFF2-40B4-BE49-F238E27FC236}">
              <a16:creationId xmlns:a16="http://schemas.microsoft.com/office/drawing/2014/main" id="{EFBDF55C-6ADB-43DD-9BBB-D3147360B173}"/>
            </a:ext>
          </a:extLst>
        </xdr:cNvPr>
        <xdr:cNvSpPr txBox="1"/>
      </xdr:nvSpPr>
      <xdr:spPr>
        <a:xfrm>
          <a:off x="22199600" y="543149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1,246,247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169866</xdr:rowOff>
    </xdr:from>
    <xdr:to>
      <xdr:col>116</xdr:col>
      <xdr:colOff>152400</xdr:colOff>
      <xdr:row>32</xdr:row>
      <xdr:rowOff>169866</xdr:rowOff>
    </xdr:to>
    <xdr:cxnSp macro="">
      <xdr:nvCxnSpPr>
        <xdr:cNvPr id="378" name="直線コネクタ 377">
          <a:extLst>
            <a:ext uri="{FF2B5EF4-FFF2-40B4-BE49-F238E27FC236}">
              <a16:creationId xmlns:a16="http://schemas.microsoft.com/office/drawing/2014/main" id="{CA417C9E-03E4-4978-90C6-7967498323CE}"/>
            </a:ext>
          </a:extLst>
        </xdr:cNvPr>
        <xdr:cNvCxnSpPr/>
      </xdr:nvCxnSpPr>
      <xdr:spPr>
        <a:xfrm>
          <a:off x="22072600" y="56562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151234</xdr:rowOff>
    </xdr:from>
    <xdr:ext cx="599010" cy="259045"/>
    <xdr:sp macro="" textlink="">
      <xdr:nvSpPr>
        <xdr:cNvPr id="379" name="【一般廃棄物処理施設】&#10;一人当たり有形固定資産（償却資産）額平均値テキスト">
          <a:extLst>
            <a:ext uri="{FF2B5EF4-FFF2-40B4-BE49-F238E27FC236}">
              <a16:creationId xmlns:a16="http://schemas.microsoft.com/office/drawing/2014/main" id="{F979C8BE-CF2B-4895-98A9-45241A40D427}"/>
            </a:ext>
          </a:extLst>
        </xdr:cNvPr>
        <xdr:cNvSpPr txBox="1"/>
      </xdr:nvSpPr>
      <xdr:spPr>
        <a:xfrm>
          <a:off x="22199600" y="683778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258,931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1357</xdr:rowOff>
    </xdr:from>
    <xdr:to>
      <xdr:col>116</xdr:col>
      <xdr:colOff>114300</xdr:colOff>
      <xdr:row>40</xdr:row>
      <xdr:rowOff>102957</xdr:rowOff>
    </xdr:to>
    <xdr:sp macro="" textlink="">
      <xdr:nvSpPr>
        <xdr:cNvPr id="380" name="フローチャート: 判断 379">
          <a:extLst>
            <a:ext uri="{FF2B5EF4-FFF2-40B4-BE49-F238E27FC236}">
              <a16:creationId xmlns:a16="http://schemas.microsoft.com/office/drawing/2014/main" id="{521768ED-0CC2-4347-9BB4-7E46D4F876F6}"/>
            </a:ext>
          </a:extLst>
        </xdr:cNvPr>
        <xdr:cNvSpPr/>
      </xdr:nvSpPr>
      <xdr:spPr>
        <a:xfrm>
          <a:off x="22110700" y="6859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37507</xdr:rowOff>
    </xdr:from>
    <xdr:to>
      <xdr:col>112</xdr:col>
      <xdr:colOff>38100</xdr:colOff>
      <xdr:row>40</xdr:row>
      <xdr:rowOff>139107</xdr:rowOff>
    </xdr:to>
    <xdr:sp macro="" textlink="">
      <xdr:nvSpPr>
        <xdr:cNvPr id="381" name="フローチャート: 判断 380">
          <a:extLst>
            <a:ext uri="{FF2B5EF4-FFF2-40B4-BE49-F238E27FC236}">
              <a16:creationId xmlns:a16="http://schemas.microsoft.com/office/drawing/2014/main" id="{9C24DEA7-A1D3-4886-BFED-F995A62388DA}"/>
            </a:ext>
          </a:extLst>
        </xdr:cNvPr>
        <xdr:cNvSpPr/>
      </xdr:nvSpPr>
      <xdr:spPr>
        <a:xfrm>
          <a:off x="21272500" y="6895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74635</xdr:rowOff>
    </xdr:from>
    <xdr:to>
      <xdr:col>107</xdr:col>
      <xdr:colOff>101600</xdr:colOff>
      <xdr:row>41</xdr:row>
      <xdr:rowOff>4785</xdr:rowOff>
    </xdr:to>
    <xdr:sp macro="" textlink="">
      <xdr:nvSpPr>
        <xdr:cNvPr id="382" name="フローチャート: 判断 381">
          <a:extLst>
            <a:ext uri="{FF2B5EF4-FFF2-40B4-BE49-F238E27FC236}">
              <a16:creationId xmlns:a16="http://schemas.microsoft.com/office/drawing/2014/main" id="{BC818ACA-2A5C-4BBD-9C7E-FC5EE02DF3A3}"/>
            </a:ext>
          </a:extLst>
        </xdr:cNvPr>
        <xdr:cNvSpPr/>
      </xdr:nvSpPr>
      <xdr:spPr>
        <a:xfrm>
          <a:off x="20383500" y="6932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98702</xdr:rowOff>
    </xdr:from>
    <xdr:to>
      <xdr:col>102</xdr:col>
      <xdr:colOff>165100</xdr:colOff>
      <xdr:row>41</xdr:row>
      <xdr:rowOff>28852</xdr:rowOff>
    </xdr:to>
    <xdr:sp macro="" textlink="">
      <xdr:nvSpPr>
        <xdr:cNvPr id="383" name="フローチャート: 判断 382">
          <a:extLst>
            <a:ext uri="{FF2B5EF4-FFF2-40B4-BE49-F238E27FC236}">
              <a16:creationId xmlns:a16="http://schemas.microsoft.com/office/drawing/2014/main" id="{8F2280F2-3647-4345-8416-12E478B68815}"/>
            </a:ext>
          </a:extLst>
        </xdr:cNvPr>
        <xdr:cNvSpPr/>
      </xdr:nvSpPr>
      <xdr:spPr>
        <a:xfrm>
          <a:off x="19494500" y="6956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157336</xdr:rowOff>
    </xdr:from>
    <xdr:to>
      <xdr:col>98</xdr:col>
      <xdr:colOff>38100</xdr:colOff>
      <xdr:row>41</xdr:row>
      <xdr:rowOff>87486</xdr:rowOff>
    </xdr:to>
    <xdr:sp macro="" textlink="">
      <xdr:nvSpPr>
        <xdr:cNvPr id="384" name="フローチャート: 判断 383">
          <a:extLst>
            <a:ext uri="{FF2B5EF4-FFF2-40B4-BE49-F238E27FC236}">
              <a16:creationId xmlns:a16="http://schemas.microsoft.com/office/drawing/2014/main" id="{4D26C825-BD54-4B87-A459-0F8650FDFB27}"/>
            </a:ext>
          </a:extLst>
        </xdr:cNvPr>
        <xdr:cNvSpPr/>
      </xdr:nvSpPr>
      <xdr:spPr>
        <a:xfrm>
          <a:off x="18605500" y="7015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85" name="テキスト ボックス 384">
          <a:extLst>
            <a:ext uri="{FF2B5EF4-FFF2-40B4-BE49-F238E27FC236}">
              <a16:creationId xmlns:a16="http://schemas.microsoft.com/office/drawing/2014/main" id="{71211821-1684-40CB-A29D-46A1830D9B85}"/>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86" name="テキスト ボックス 385">
          <a:extLst>
            <a:ext uri="{FF2B5EF4-FFF2-40B4-BE49-F238E27FC236}">
              <a16:creationId xmlns:a16="http://schemas.microsoft.com/office/drawing/2014/main" id="{72B534A9-D7A2-46AA-9180-89F819829A6D}"/>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87" name="テキスト ボックス 386">
          <a:extLst>
            <a:ext uri="{FF2B5EF4-FFF2-40B4-BE49-F238E27FC236}">
              <a16:creationId xmlns:a16="http://schemas.microsoft.com/office/drawing/2014/main" id="{AC8B7760-FED5-47A9-B1D2-60C9074064B5}"/>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88" name="テキスト ボックス 387">
          <a:extLst>
            <a:ext uri="{FF2B5EF4-FFF2-40B4-BE49-F238E27FC236}">
              <a16:creationId xmlns:a16="http://schemas.microsoft.com/office/drawing/2014/main" id="{87237C90-80E8-4DE5-B12D-6BA9D945C623}"/>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89" name="テキスト ボックス 388">
          <a:extLst>
            <a:ext uri="{FF2B5EF4-FFF2-40B4-BE49-F238E27FC236}">
              <a16:creationId xmlns:a16="http://schemas.microsoft.com/office/drawing/2014/main" id="{5FEE622E-DE65-463B-9179-AAE55DA136A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128639</xdr:rowOff>
    </xdr:from>
    <xdr:to>
      <xdr:col>116</xdr:col>
      <xdr:colOff>114300</xdr:colOff>
      <xdr:row>40</xdr:row>
      <xdr:rowOff>58789</xdr:rowOff>
    </xdr:to>
    <xdr:sp macro="" textlink="">
      <xdr:nvSpPr>
        <xdr:cNvPr id="390" name="楕円 389">
          <a:extLst>
            <a:ext uri="{FF2B5EF4-FFF2-40B4-BE49-F238E27FC236}">
              <a16:creationId xmlns:a16="http://schemas.microsoft.com/office/drawing/2014/main" id="{911BEF4A-8068-466F-AF70-E9229A828362}"/>
            </a:ext>
          </a:extLst>
        </xdr:cNvPr>
        <xdr:cNvSpPr/>
      </xdr:nvSpPr>
      <xdr:spPr>
        <a:xfrm>
          <a:off x="22110700" y="6815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151516</xdr:rowOff>
    </xdr:from>
    <xdr:ext cx="599010" cy="259045"/>
    <xdr:sp macro="" textlink="">
      <xdr:nvSpPr>
        <xdr:cNvPr id="391" name="【一般廃棄物処理施設】&#10;一人当たり有形固定資産（償却資産）額該当値テキスト">
          <a:extLst>
            <a:ext uri="{FF2B5EF4-FFF2-40B4-BE49-F238E27FC236}">
              <a16:creationId xmlns:a16="http://schemas.microsoft.com/office/drawing/2014/main" id="{1B384596-7EC3-4FAB-812B-934544E1B862}"/>
            </a:ext>
          </a:extLst>
        </xdr:cNvPr>
        <xdr:cNvSpPr txBox="1"/>
      </xdr:nvSpPr>
      <xdr:spPr>
        <a:xfrm>
          <a:off x="22199600" y="66666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293,709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135584</xdr:rowOff>
    </xdr:from>
    <xdr:to>
      <xdr:col>112</xdr:col>
      <xdr:colOff>38100</xdr:colOff>
      <xdr:row>40</xdr:row>
      <xdr:rowOff>65734</xdr:rowOff>
    </xdr:to>
    <xdr:sp macro="" textlink="">
      <xdr:nvSpPr>
        <xdr:cNvPr id="392" name="楕円 391">
          <a:extLst>
            <a:ext uri="{FF2B5EF4-FFF2-40B4-BE49-F238E27FC236}">
              <a16:creationId xmlns:a16="http://schemas.microsoft.com/office/drawing/2014/main" id="{8FE93ED4-80A0-4B69-909B-C296F6633620}"/>
            </a:ext>
          </a:extLst>
        </xdr:cNvPr>
        <xdr:cNvSpPr/>
      </xdr:nvSpPr>
      <xdr:spPr>
        <a:xfrm>
          <a:off x="21272500" y="6822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7989</xdr:rowOff>
    </xdr:from>
    <xdr:to>
      <xdr:col>116</xdr:col>
      <xdr:colOff>63500</xdr:colOff>
      <xdr:row>40</xdr:row>
      <xdr:rowOff>14934</xdr:rowOff>
    </xdr:to>
    <xdr:cxnSp macro="">
      <xdr:nvCxnSpPr>
        <xdr:cNvPr id="393" name="直線コネクタ 392">
          <a:extLst>
            <a:ext uri="{FF2B5EF4-FFF2-40B4-BE49-F238E27FC236}">
              <a16:creationId xmlns:a16="http://schemas.microsoft.com/office/drawing/2014/main" id="{DBCCC941-3770-4DF8-89E0-F487EF1EAABB}"/>
            </a:ext>
          </a:extLst>
        </xdr:cNvPr>
        <xdr:cNvCxnSpPr/>
      </xdr:nvCxnSpPr>
      <xdr:spPr>
        <a:xfrm flipV="1">
          <a:off x="21323300" y="6865989"/>
          <a:ext cx="838200" cy="6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144715</xdr:rowOff>
    </xdr:from>
    <xdr:to>
      <xdr:col>107</xdr:col>
      <xdr:colOff>101600</xdr:colOff>
      <xdr:row>40</xdr:row>
      <xdr:rowOff>74865</xdr:rowOff>
    </xdr:to>
    <xdr:sp macro="" textlink="">
      <xdr:nvSpPr>
        <xdr:cNvPr id="394" name="楕円 393">
          <a:extLst>
            <a:ext uri="{FF2B5EF4-FFF2-40B4-BE49-F238E27FC236}">
              <a16:creationId xmlns:a16="http://schemas.microsoft.com/office/drawing/2014/main" id="{43B05520-8600-4FF9-93A2-4F2D75A91300}"/>
            </a:ext>
          </a:extLst>
        </xdr:cNvPr>
        <xdr:cNvSpPr/>
      </xdr:nvSpPr>
      <xdr:spPr>
        <a:xfrm>
          <a:off x="20383500" y="6831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14934</xdr:rowOff>
    </xdr:from>
    <xdr:to>
      <xdr:col>111</xdr:col>
      <xdr:colOff>177800</xdr:colOff>
      <xdr:row>40</xdr:row>
      <xdr:rowOff>24065</xdr:rowOff>
    </xdr:to>
    <xdr:cxnSp macro="">
      <xdr:nvCxnSpPr>
        <xdr:cNvPr id="395" name="直線コネクタ 394">
          <a:extLst>
            <a:ext uri="{FF2B5EF4-FFF2-40B4-BE49-F238E27FC236}">
              <a16:creationId xmlns:a16="http://schemas.microsoft.com/office/drawing/2014/main" id="{7E22D3FE-FCD0-4529-94E6-1FB3FF200086}"/>
            </a:ext>
          </a:extLst>
        </xdr:cNvPr>
        <xdr:cNvCxnSpPr/>
      </xdr:nvCxnSpPr>
      <xdr:spPr>
        <a:xfrm flipV="1">
          <a:off x="20434300" y="6872934"/>
          <a:ext cx="889000" cy="9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165309</xdr:rowOff>
    </xdr:from>
    <xdr:to>
      <xdr:col>102</xdr:col>
      <xdr:colOff>165100</xdr:colOff>
      <xdr:row>40</xdr:row>
      <xdr:rowOff>95459</xdr:rowOff>
    </xdr:to>
    <xdr:sp macro="" textlink="">
      <xdr:nvSpPr>
        <xdr:cNvPr id="396" name="楕円 395">
          <a:extLst>
            <a:ext uri="{FF2B5EF4-FFF2-40B4-BE49-F238E27FC236}">
              <a16:creationId xmlns:a16="http://schemas.microsoft.com/office/drawing/2014/main" id="{971335C2-6381-4E70-AB56-6F96E97DB57C}"/>
            </a:ext>
          </a:extLst>
        </xdr:cNvPr>
        <xdr:cNvSpPr/>
      </xdr:nvSpPr>
      <xdr:spPr>
        <a:xfrm>
          <a:off x="19494500" y="6851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24065</xdr:rowOff>
    </xdr:from>
    <xdr:to>
      <xdr:col>107</xdr:col>
      <xdr:colOff>50800</xdr:colOff>
      <xdr:row>40</xdr:row>
      <xdr:rowOff>44659</xdr:rowOff>
    </xdr:to>
    <xdr:cxnSp macro="">
      <xdr:nvCxnSpPr>
        <xdr:cNvPr id="397" name="直線コネクタ 396">
          <a:extLst>
            <a:ext uri="{FF2B5EF4-FFF2-40B4-BE49-F238E27FC236}">
              <a16:creationId xmlns:a16="http://schemas.microsoft.com/office/drawing/2014/main" id="{941D8A54-532B-4FA8-98DA-1C99A630D9D1}"/>
            </a:ext>
          </a:extLst>
        </xdr:cNvPr>
        <xdr:cNvCxnSpPr/>
      </xdr:nvCxnSpPr>
      <xdr:spPr>
        <a:xfrm flipV="1">
          <a:off x="19545300" y="6882065"/>
          <a:ext cx="889000" cy="20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168742</xdr:rowOff>
    </xdr:from>
    <xdr:to>
      <xdr:col>98</xdr:col>
      <xdr:colOff>38100</xdr:colOff>
      <xdr:row>40</xdr:row>
      <xdr:rowOff>98892</xdr:rowOff>
    </xdr:to>
    <xdr:sp macro="" textlink="">
      <xdr:nvSpPr>
        <xdr:cNvPr id="398" name="楕円 397">
          <a:extLst>
            <a:ext uri="{FF2B5EF4-FFF2-40B4-BE49-F238E27FC236}">
              <a16:creationId xmlns:a16="http://schemas.microsoft.com/office/drawing/2014/main" id="{6067A5A5-2FBA-4D65-AACD-5F41D5FC66ED}"/>
            </a:ext>
          </a:extLst>
        </xdr:cNvPr>
        <xdr:cNvSpPr/>
      </xdr:nvSpPr>
      <xdr:spPr>
        <a:xfrm>
          <a:off x="18605500" y="6855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44659</xdr:rowOff>
    </xdr:from>
    <xdr:to>
      <xdr:col>102</xdr:col>
      <xdr:colOff>114300</xdr:colOff>
      <xdr:row>40</xdr:row>
      <xdr:rowOff>48092</xdr:rowOff>
    </xdr:to>
    <xdr:cxnSp macro="">
      <xdr:nvCxnSpPr>
        <xdr:cNvPr id="399" name="直線コネクタ 398">
          <a:extLst>
            <a:ext uri="{FF2B5EF4-FFF2-40B4-BE49-F238E27FC236}">
              <a16:creationId xmlns:a16="http://schemas.microsoft.com/office/drawing/2014/main" id="{A9231271-5296-433E-82BD-D10AA962297B}"/>
            </a:ext>
          </a:extLst>
        </xdr:cNvPr>
        <xdr:cNvCxnSpPr/>
      </xdr:nvCxnSpPr>
      <xdr:spPr>
        <a:xfrm flipV="1">
          <a:off x="18656300" y="6902659"/>
          <a:ext cx="889000" cy="3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40</xdr:row>
      <xdr:rowOff>130234</xdr:rowOff>
    </xdr:from>
    <xdr:ext cx="599010" cy="259045"/>
    <xdr:sp macro="" textlink="">
      <xdr:nvSpPr>
        <xdr:cNvPr id="400" name="n_1aveValue【一般廃棄物処理施設】&#10;一人当たり有形固定資産（償却資産）額">
          <a:extLst>
            <a:ext uri="{FF2B5EF4-FFF2-40B4-BE49-F238E27FC236}">
              <a16:creationId xmlns:a16="http://schemas.microsoft.com/office/drawing/2014/main" id="{3AC1BACA-1BCD-4143-8ED9-9B65A91AACC9}"/>
            </a:ext>
          </a:extLst>
        </xdr:cNvPr>
        <xdr:cNvSpPr txBox="1"/>
      </xdr:nvSpPr>
      <xdr:spPr>
        <a:xfrm>
          <a:off x="21011095" y="69882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40</xdr:row>
      <xdr:rowOff>167362</xdr:rowOff>
    </xdr:from>
    <xdr:ext cx="599010" cy="259045"/>
    <xdr:sp macro="" textlink="">
      <xdr:nvSpPr>
        <xdr:cNvPr id="401" name="n_2aveValue【一般廃棄物処理施設】&#10;一人当たり有形固定資産（償却資産）額">
          <a:extLst>
            <a:ext uri="{FF2B5EF4-FFF2-40B4-BE49-F238E27FC236}">
              <a16:creationId xmlns:a16="http://schemas.microsoft.com/office/drawing/2014/main" id="{4585FCA2-2543-4C92-8AE5-CA04CE750CEE}"/>
            </a:ext>
          </a:extLst>
        </xdr:cNvPr>
        <xdr:cNvSpPr txBox="1"/>
      </xdr:nvSpPr>
      <xdr:spPr>
        <a:xfrm>
          <a:off x="20134795" y="70253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41</xdr:row>
      <xdr:rowOff>19979</xdr:rowOff>
    </xdr:from>
    <xdr:ext cx="599010" cy="259045"/>
    <xdr:sp macro="" textlink="">
      <xdr:nvSpPr>
        <xdr:cNvPr id="402" name="n_3aveValue【一般廃棄物処理施設】&#10;一人当たり有形固定資産（償却資産）額">
          <a:extLst>
            <a:ext uri="{FF2B5EF4-FFF2-40B4-BE49-F238E27FC236}">
              <a16:creationId xmlns:a16="http://schemas.microsoft.com/office/drawing/2014/main" id="{AEDD27B8-5602-432D-9E92-80CB573F00C6}"/>
            </a:ext>
          </a:extLst>
        </xdr:cNvPr>
        <xdr:cNvSpPr txBox="1"/>
      </xdr:nvSpPr>
      <xdr:spPr>
        <a:xfrm>
          <a:off x="19245795" y="70494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41</xdr:row>
      <xdr:rowOff>78613</xdr:rowOff>
    </xdr:from>
    <xdr:ext cx="599010" cy="259045"/>
    <xdr:sp macro="" textlink="">
      <xdr:nvSpPr>
        <xdr:cNvPr id="403" name="n_4aveValue【一般廃棄物処理施設】&#10;一人当たり有形固定資産（償却資産）額">
          <a:extLst>
            <a:ext uri="{FF2B5EF4-FFF2-40B4-BE49-F238E27FC236}">
              <a16:creationId xmlns:a16="http://schemas.microsoft.com/office/drawing/2014/main" id="{6DCEB57F-C66A-47C0-B865-86A9AC64651A}"/>
            </a:ext>
          </a:extLst>
        </xdr:cNvPr>
        <xdr:cNvSpPr txBox="1"/>
      </xdr:nvSpPr>
      <xdr:spPr>
        <a:xfrm>
          <a:off x="18356795" y="71080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38</xdr:row>
      <xdr:rowOff>82261</xdr:rowOff>
    </xdr:from>
    <xdr:ext cx="599010" cy="259045"/>
    <xdr:sp macro="" textlink="">
      <xdr:nvSpPr>
        <xdr:cNvPr id="404" name="n_1mainValue【一般廃棄物処理施設】&#10;一人当たり有形固定資産（償却資産）額">
          <a:extLst>
            <a:ext uri="{FF2B5EF4-FFF2-40B4-BE49-F238E27FC236}">
              <a16:creationId xmlns:a16="http://schemas.microsoft.com/office/drawing/2014/main" id="{5A33C2C9-E919-4ACC-866F-4E0D997D6F24}"/>
            </a:ext>
          </a:extLst>
        </xdr:cNvPr>
        <xdr:cNvSpPr txBox="1"/>
      </xdr:nvSpPr>
      <xdr:spPr>
        <a:xfrm>
          <a:off x="21011095" y="65973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38</xdr:row>
      <xdr:rowOff>91392</xdr:rowOff>
    </xdr:from>
    <xdr:ext cx="599010" cy="259045"/>
    <xdr:sp macro="" textlink="">
      <xdr:nvSpPr>
        <xdr:cNvPr id="405" name="n_2mainValue【一般廃棄物処理施設】&#10;一人当たり有形固定資産（償却資産）額">
          <a:extLst>
            <a:ext uri="{FF2B5EF4-FFF2-40B4-BE49-F238E27FC236}">
              <a16:creationId xmlns:a16="http://schemas.microsoft.com/office/drawing/2014/main" id="{3F35D82C-032F-412F-B45D-C8AB09336646}"/>
            </a:ext>
          </a:extLst>
        </xdr:cNvPr>
        <xdr:cNvSpPr txBox="1"/>
      </xdr:nvSpPr>
      <xdr:spPr>
        <a:xfrm>
          <a:off x="20134795" y="66064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38</xdr:row>
      <xdr:rowOff>111986</xdr:rowOff>
    </xdr:from>
    <xdr:ext cx="599010" cy="259045"/>
    <xdr:sp macro="" textlink="">
      <xdr:nvSpPr>
        <xdr:cNvPr id="406" name="n_3mainValue【一般廃棄物処理施設】&#10;一人当たり有形固定資産（償却資産）額">
          <a:extLst>
            <a:ext uri="{FF2B5EF4-FFF2-40B4-BE49-F238E27FC236}">
              <a16:creationId xmlns:a16="http://schemas.microsoft.com/office/drawing/2014/main" id="{125CD5AE-0041-4F45-BDB5-01FAD8C57D1A}"/>
            </a:ext>
          </a:extLst>
        </xdr:cNvPr>
        <xdr:cNvSpPr txBox="1"/>
      </xdr:nvSpPr>
      <xdr:spPr>
        <a:xfrm>
          <a:off x="19245795" y="66270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38</xdr:row>
      <xdr:rowOff>115419</xdr:rowOff>
    </xdr:from>
    <xdr:ext cx="599010" cy="259045"/>
    <xdr:sp macro="" textlink="">
      <xdr:nvSpPr>
        <xdr:cNvPr id="407" name="n_4mainValue【一般廃棄物処理施設】&#10;一人当たり有形固定資産（償却資産）額">
          <a:extLst>
            <a:ext uri="{FF2B5EF4-FFF2-40B4-BE49-F238E27FC236}">
              <a16:creationId xmlns:a16="http://schemas.microsoft.com/office/drawing/2014/main" id="{5EA00188-9073-4B33-99F5-CECF9975B7A8}"/>
            </a:ext>
          </a:extLst>
        </xdr:cNvPr>
        <xdr:cNvSpPr txBox="1"/>
      </xdr:nvSpPr>
      <xdr:spPr>
        <a:xfrm>
          <a:off x="18356795" y="66305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08" name="正方形/長方形 407">
          <a:extLst>
            <a:ext uri="{FF2B5EF4-FFF2-40B4-BE49-F238E27FC236}">
              <a16:creationId xmlns:a16="http://schemas.microsoft.com/office/drawing/2014/main" id="{079C91C2-8DD8-4769-AE24-E7E240DA3668}"/>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09" name="正方形/長方形 408">
          <a:extLst>
            <a:ext uri="{FF2B5EF4-FFF2-40B4-BE49-F238E27FC236}">
              <a16:creationId xmlns:a16="http://schemas.microsoft.com/office/drawing/2014/main" id="{7845F1B2-9FBE-4BAE-83B2-7E08D1E47507}"/>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10" name="正方形/長方形 409">
          <a:extLst>
            <a:ext uri="{FF2B5EF4-FFF2-40B4-BE49-F238E27FC236}">
              <a16:creationId xmlns:a16="http://schemas.microsoft.com/office/drawing/2014/main" id="{2FACC458-A956-4FA5-8250-B529626B1579}"/>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11" name="正方形/長方形 410">
          <a:extLst>
            <a:ext uri="{FF2B5EF4-FFF2-40B4-BE49-F238E27FC236}">
              <a16:creationId xmlns:a16="http://schemas.microsoft.com/office/drawing/2014/main" id="{4F5C8A73-68DD-46D6-B97D-264FDC35AB48}"/>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12" name="正方形/長方形 411">
          <a:extLst>
            <a:ext uri="{FF2B5EF4-FFF2-40B4-BE49-F238E27FC236}">
              <a16:creationId xmlns:a16="http://schemas.microsoft.com/office/drawing/2014/main" id="{88D7EC5B-2076-4436-BF99-CB7535B35A09}"/>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13" name="正方形/長方形 412">
          <a:extLst>
            <a:ext uri="{FF2B5EF4-FFF2-40B4-BE49-F238E27FC236}">
              <a16:creationId xmlns:a16="http://schemas.microsoft.com/office/drawing/2014/main" id="{20FA74D5-E4B8-4505-9F13-807C18B2975B}"/>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14" name="正方形/長方形 413">
          <a:extLst>
            <a:ext uri="{FF2B5EF4-FFF2-40B4-BE49-F238E27FC236}">
              <a16:creationId xmlns:a16="http://schemas.microsoft.com/office/drawing/2014/main" id="{6EC47253-70DF-41FF-8114-1AADE9246245}"/>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15" name="正方形/長方形 414">
          <a:extLst>
            <a:ext uri="{FF2B5EF4-FFF2-40B4-BE49-F238E27FC236}">
              <a16:creationId xmlns:a16="http://schemas.microsoft.com/office/drawing/2014/main" id="{89B9BFCA-07AD-4484-BD4F-78C8A65F96D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16" name="テキスト ボックス 415">
          <a:extLst>
            <a:ext uri="{FF2B5EF4-FFF2-40B4-BE49-F238E27FC236}">
              <a16:creationId xmlns:a16="http://schemas.microsoft.com/office/drawing/2014/main" id="{9B05A35F-74F8-496D-9E47-7F09659BD9E6}"/>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17" name="直線コネクタ 416">
          <a:extLst>
            <a:ext uri="{FF2B5EF4-FFF2-40B4-BE49-F238E27FC236}">
              <a16:creationId xmlns:a16="http://schemas.microsoft.com/office/drawing/2014/main" id="{CAB1D990-EC65-4E1D-89E7-E4E3A751C0ED}"/>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18" name="テキスト ボックス 417">
          <a:extLst>
            <a:ext uri="{FF2B5EF4-FFF2-40B4-BE49-F238E27FC236}">
              <a16:creationId xmlns:a16="http://schemas.microsoft.com/office/drawing/2014/main" id="{DBAE0383-D9BA-40BB-9573-15BF14EC3C18}"/>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19" name="直線コネクタ 418">
          <a:extLst>
            <a:ext uri="{FF2B5EF4-FFF2-40B4-BE49-F238E27FC236}">
              <a16:creationId xmlns:a16="http://schemas.microsoft.com/office/drawing/2014/main" id="{E61A5BCE-7E0C-43F5-BABE-D91C82A652E3}"/>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420" name="テキスト ボックス 419">
          <a:extLst>
            <a:ext uri="{FF2B5EF4-FFF2-40B4-BE49-F238E27FC236}">
              <a16:creationId xmlns:a16="http://schemas.microsoft.com/office/drawing/2014/main" id="{94D3EC13-590C-4DC5-9309-FFC99CE9AD5F}"/>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21" name="直線コネクタ 420">
          <a:extLst>
            <a:ext uri="{FF2B5EF4-FFF2-40B4-BE49-F238E27FC236}">
              <a16:creationId xmlns:a16="http://schemas.microsoft.com/office/drawing/2014/main" id="{9F718417-C191-4E7E-A24D-6DCB0D4E0BD2}"/>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22" name="テキスト ボックス 421">
          <a:extLst>
            <a:ext uri="{FF2B5EF4-FFF2-40B4-BE49-F238E27FC236}">
              <a16:creationId xmlns:a16="http://schemas.microsoft.com/office/drawing/2014/main" id="{DD8EBB02-4878-4CAB-9736-FE057FB0BACC}"/>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23" name="直線コネクタ 422">
          <a:extLst>
            <a:ext uri="{FF2B5EF4-FFF2-40B4-BE49-F238E27FC236}">
              <a16:creationId xmlns:a16="http://schemas.microsoft.com/office/drawing/2014/main" id="{2DFDAAE7-CA2F-417F-B71E-0931320DCEC5}"/>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24" name="テキスト ボックス 423">
          <a:extLst>
            <a:ext uri="{FF2B5EF4-FFF2-40B4-BE49-F238E27FC236}">
              <a16:creationId xmlns:a16="http://schemas.microsoft.com/office/drawing/2014/main" id="{AD201FEE-C336-49DA-BC01-2F82D220CBD3}"/>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25" name="直線コネクタ 424">
          <a:extLst>
            <a:ext uri="{FF2B5EF4-FFF2-40B4-BE49-F238E27FC236}">
              <a16:creationId xmlns:a16="http://schemas.microsoft.com/office/drawing/2014/main" id="{87294287-A246-4143-A9C0-A492395DD5A8}"/>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26" name="テキスト ボックス 425">
          <a:extLst>
            <a:ext uri="{FF2B5EF4-FFF2-40B4-BE49-F238E27FC236}">
              <a16:creationId xmlns:a16="http://schemas.microsoft.com/office/drawing/2014/main" id="{D14D47F9-9D8D-407B-8E3B-0033BF37B2BE}"/>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27" name="直線コネクタ 426">
          <a:extLst>
            <a:ext uri="{FF2B5EF4-FFF2-40B4-BE49-F238E27FC236}">
              <a16:creationId xmlns:a16="http://schemas.microsoft.com/office/drawing/2014/main" id="{C4A54B66-CD90-4E29-9DC0-95865DC6DAB4}"/>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428" name="テキスト ボックス 427">
          <a:extLst>
            <a:ext uri="{FF2B5EF4-FFF2-40B4-BE49-F238E27FC236}">
              <a16:creationId xmlns:a16="http://schemas.microsoft.com/office/drawing/2014/main" id="{B1AB4DC7-30AC-4B78-8992-4AAC4D4FC652}"/>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29" name="直線コネクタ 428">
          <a:extLst>
            <a:ext uri="{FF2B5EF4-FFF2-40B4-BE49-F238E27FC236}">
              <a16:creationId xmlns:a16="http://schemas.microsoft.com/office/drawing/2014/main" id="{D29D2D4D-E0DD-48B6-A31E-D5E5E394287D}"/>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430" name="テキスト ボックス 429">
          <a:extLst>
            <a:ext uri="{FF2B5EF4-FFF2-40B4-BE49-F238E27FC236}">
              <a16:creationId xmlns:a16="http://schemas.microsoft.com/office/drawing/2014/main" id="{73461695-3137-402D-8227-2E750521AC0D}"/>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31" name="【保健センター・保健所】&#10;有形固定資産減価償却率グラフ枠">
          <a:extLst>
            <a:ext uri="{FF2B5EF4-FFF2-40B4-BE49-F238E27FC236}">
              <a16:creationId xmlns:a16="http://schemas.microsoft.com/office/drawing/2014/main" id="{00DECE2D-39FD-4141-ACE2-B9F3090CEF7D}"/>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161925</xdr:rowOff>
    </xdr:from>
    <xdr:to>
      <xdr:col>85</xdr:col>
      <xdr:colOff>126364</xdr:colOff>
      <xdr:row>64</xdr:row>
      <xdr:rowOff>76200</xdr:rowOff>
    </xdr:to>
    <xdr:cxnSp macro="">
      <xdr:nvCxnSpPr>
        <xdr:cNvPr id="432" name="直線コネクタ 431">
          <a:extLst>
            <a:ext uri="{FF2B5EF4-FFF2-40B4-BE49-F238E27FC236}">
              <a16:creationId xmlns:a16="http://schemas.microsoft.com/office/drawing/2014/main" id="{A26FA446-12BE-450B-AF6B-4366D04176E2}"/>
            </a:ext>
          </a:extLst>
        </xdr:cNvPr>
        <xdr:cNvCxnSpPr/>
      </xdr:nvCxnSpPr>
      <xdr:spPr>
        <a:xfrm flipV="1">
          <a:off x="16318864" y="9591675"/>
          <a:ext cx="0" cy="14573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80027</xdr:rowOff>
    </xdr:from>
    <xdr:ext cx="469744" cy="259045"/>
    <xdr:sp macro="" textlink="">
      <xdr:nvSpPr>
        <xdr:cNvPr id="433" name="【保健センター・保健所】&#10;有形固定資産減価償却率最小値テキスト">
          <a:extLst>
            <a:ext uri="{FF2B5EF4-FFF2-40B4-BE49-F238E27FC236}">
              <a16:creationId xmlns:a16="http://schemas.microsoft.com/office/drawing/2014/main" id="{407F6E29-7397-4235-B51D-15CA1AB32321}"/>
            </a:ext>
          </a:extLst>
        </xdr:cNvPr>
        <xdr:cNvSpPr txBox="1"/>
      </xdr:nvSpPr>
      <xdr:spPr>
        <a:xfrm>
          <a:off x="16357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76200</xdr:rowOff>
    </xdr:from>
    <xdr:to>
      <xdr:col>86</xdr:col>
      <xdr:colOff>25400</xdr:colOff>
      <xdr:row>64</xdr:row>
      <xdr:rowOff>76200</xdr:rowOff>
    </xdr:to>
    <xdr:cxnSp macro="">
      <xdr:nvCxnSpPr>
        <xdr:cNvPr id="434" name="直線コネクタ 433">
          <a:extLst>
            <a:ext uri="{FF2B5EF4-FFF2-40B4-BE49-F238E27FC236}">
              <a16:creationId xmlns:a16="http://schemas.microsoft.com/office/drawing/2014/main" id="{2544C191-9827-4DE6-99CD-70F5F9A4BFFE}"/>
            </a:ext>
          </a:extLst>
        </xdr:cNvPr>
        <xdr:cNvCxnSpPr/>
      </xdr:nvCxnSpPr>
      <xdr:spPr>
        <a:xfrm>
          <a:off x="16230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108602</xdr:rowOff>
    </xdr:from>
    <xdr:ext cx="405111" cy="259045"/>
    <xdr:sp macro="" textlink="">
      <xdr:nvSpPr>
        <xdr:cNvPr id="435" name="【保健センター・保健所】&#10;有形固定資産減価償却率最大値テキスト">
          <a:extLst>
            <a:ext uri="{FF2B5EF4-FFF2-40B4-BE49-F238E27FC236}">
              <a16:creationId xmlns:a16="http://schemas.microsoft.com/office/drawing/2014/main" id="{8D55F202-8E55-47FC-B3AF-3DF40E75E11B}"/>
            </a:ext>
          </a:extLst>
        </xdr:cNvPr>
        <xdr:cNvSpPr txBox="1"/>
      </xdr:nvSpPr>
      <xdr:spPr>
        <a:xfrm>
          <a:off x="16357600" y="9366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161925</xdr:rowOff>
    </xdr:from>
    <xdr:to>
      <xdr:col>86</xdr:col>
      <xdr:colOff>25400</xdr:colOff>
      <xdr:row>55</xdr:row>
      <xdr:rowOff>161925</xdr:rowOff>
    </xdr:to>
    <xdr:cxnSp macro="">
      <xdr:nvCxnSpPr>
        <xdr:cNvPr id="436" name="直線コネクタ 435">
          <a:extLst>
            <a:ext uri="{FF2B5EF4-FFF2-40B4-BE49-F238E27FC236}">
              <a16:creationId xmlns:a16="http://schemas.microsoft.com/office/drawing/2014/main" id="{D568B5FB-6DA2-4644-8FF0-47873513361E}"/>
            </a:ext>
          </a:extLst>
        </xdr:cNvPr>
        <xdr:cNvCxnSpPr/>
      </xdr:nvCxnSpPr>
      <xdr:spPr>
        <a:xfrm>
          <a:off x="16230600" y="9591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46372</xdr:rowOff>
    </xdr:from>
    <xdr:ext cx="405111" cy="259045"/>
    <xdr:sp macro="" textlink="">
      <xdr:nvSpPr>
        <xdr:cNvPr id="437" name="【保健センター・保健所】&#10;有形固定資産減価償却率平均値テキスト">
          <a:extLst>
            <a:ext uri="{FF2B5EF4-FFF2-40B4-BE49-F238E27FC236}">
              <a16:creationId xmlns:a16="http://schemas.microsoft.com/office/drawing/2014/main" id="{55604DD6-AB78-4128-9A94-FC592FD6E62E}"/>
            </a:ext>
          </a:extLst>
        </xdr:cNvPr>
        <xdr:cNvSpPr txBox="1"/>
      </xdr:nvSpPr>
      <xdr:spPr>
        <a:xfrm>
          <a:off x="16357600" y="99904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23495</xdr:rowOff>
    </xdr:from>
    <xdr:to>
      <xdr:col>85</xdr:col>
      <xdr:colOff>177800</xdr:colOff>
      <xdr:row>59</xdr:row>
      <xdr:rowOff>125095</xdr:rowOff>
    </xdr:to>
    <xdr:sp macro="" textlink="">
      <xdr:nvSpPr>
        <xdr:cNvPr id="438" name="フローチャート: 判断 437">
          <a:extLst>
            <a:ext uri="{FF2B5EF4-FFF2-40B4-BE49-F238E27FC236}">
              <a16:creationId xmlns:a16="http://schemas.microsoft.com/office/drawing/2014/main" id="{2EF63619-E788-4458-82FB-72F2E02CC806}"/>
            </a:ext>
          </a:extLst>
        </xdr:cNvPr>
        <xdr:cNvSpPr/>
      </xdr:nvSpPr>
      <xdr:spPr>
        <a:xfrm>
          <a:off x="16268700" y="10139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160655</xdr:rowOff>
    </xdr:from>
    <xdr:to>
      <xdr:col>81</xdr:col>
      <xdr:colOff>101600</xdr:colOff>
      <xdr:row>59</xdr:row>
      <xdr:rowOff>90805</xdr:rowOff>
    </xdr:to>
    <xdr:sp macro="" textlink="">
      <xdr:nvSpPr>
        <xdr:cNvPr id="439" name="フローチャート: 判断 438">
          <a:extLst>
            <a:ext uri="{FF2B5EF4-FFF2-40B4-BE49-F238E27FC236}">
              <a16:creationId xmlns:a16="http://schemas.microsoft.com/office/drawing/2014/main" id="{ACFE2552-304A-4EB3-901A-8963EFE7AD28}"/>
            </a:ext>
          </a:extLst>
        </xdr:cNvPr>
        <xdr:cNvSpPr/>
      </xdr:nvSpPr>
      <xdr:spPr>
        <a:xfrm>
          <a:off x="15430500" y="10104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122555</xdr:rowOff>
    </xdr:from>
    <xdr:to>
      <xdr:col>76</xdr:col>
      <xdr:colOff>165100</xdr:colOff>
      <xdr:row>59</xdr:row>
      <xdr:rowOff>52705</xdr:rowOff>
    </xdr:to>
    <xdr:sp macro="" textlink="">
      <xdr:nvSpPr>
        <xdr:cNvPr id="440" name="フローチャート: 判断 439">
          <a:extLst>
            <a:ext uri="{FF2B5EF4-FFF2-40B4-BE49-F238E27FC236}">
              <a16:creationId xmlns:a16="http://schemas.microsoft.com/office/drawing/2014/main" id="{35490B65-F079-4F04-8EEE-32B1648C0702}"/>
            </a:ext>
          </a:extLst>
        </xdr:cNvPr>
        <xdr:cNvSpPr/>
      </xdr:nvSpPr>
      <xdr:spPr>
        <a:xfrm>
          <a:off x="14541500" y="10066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122555</xdr:rowOff>
    </xdr:from>
    <xdr:to>
      <xdr:col>72</xdr:col>
      <xdr:colOff>38100</xdr:colOff>
      <xdr:row>59</xdr:row>
      <xdr:rowOff>52705</xdr:rowOff>
    </xdr:to>
    <xdr:sp macro="" textlink="">
      <xdr:nvSpPr>
        <xdr:cNvPr id="441" name="フローチャート: 判断 440">
          <a:extLst>
            <a:ext uri="{FF2B5EF4-FFF2-40B4-BE49-F238E27FC236}">
              <a16:creationId xmlns:a16="http://schemas.microsoft.com/office/drawing/2014/main" id="{CD4CA3DD-7C49-4B7C-9CAD-A980892599F8}"/>
            </a:ext>
          </a:extLst>
        </xdr:cNvPr>
        <xdr:cNvSpPr/>
      </xdr:nvSpPr>
      <xdr:spPr>
        <a:xfrm>
          <a:off x="13652500" y="10066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86360</xdr:rowOff>
    </xdr:from>
    <xdr:to>
      <xdr:col>67</xdr:col>
      <xdr:colOff>101600</xdr:colOff>
      <xdr:row>59</xdr:row>
      <xdr:rowOff>16510</xdr:rowOff>
    </xdr:to>
    <xdr:sp macro="" textlink="">
      <xdr:nvSpPr>
        <xdr:cNvPr id="442" name="フローチャート: 判断 441">
          <a:extLst>
            <a:ext uri="{FF2B5EF4-FFF2-40B4-BE49-F238E27FC236}">
              <a16:creationId xmlns:a16="http://schemas.microsoft.com/office/drawing/2014/main" id="{B08A1F2B-3D18-4827-8A9C-07A6BA2E3A7C}"/>
            </a:ext>
          </a:extLst>
        </xdr:cNvPr>
        <xdr:cNvSpPr/>
      </xdr:nvSpPr>
      <xdr:spPr>
        <a:xfrm>
          <a:off x="12763500" y="10030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43" name="テキスト ボックス 442">
          <a:extLst>
            <a:ext uri="{FF2B5EF4-FFF2-40B4-BE49-F238E27FC236}">
              <a16:creationId xmlns:a16="http://schemas.microsoft.com/office/drawing/2014/main" id="{42EEA4FF-E032-4905-A2D4-C8AF6F1F2864}"/>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44" name="テキスト ボックス 443">
          <a:extLst>
            <a:ext uri="{FF2B5EF4-FFF2-40B4-BE49-F238E27FC236}">
              <a16:creationId xmlns:a16="http://schemas.microsoft.com/office/drawing/2014/main" id="{8AA2F419-1F9C-4777-8AB8-2E09C3E3228E}"/>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45" name="テキスト ボックス 444">
          <a:extLst>
            <a:ext uri="{FF2B5EF4-FFF2-40B4-BE49-F238E27FC236}">
              <a16:creationId xmlns:a16="http://schemas.microsoft.com/office/drawing/2014/main" id="{2AA7AE6B-AA1C-4635-9BAE-5DFEE80BFFA9}"/>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46" name="テキスト ボックス 445">
          <a:extLst>
            <a:ext uri="{FF2B5EF4-FFF2-40B4-BE49-F238E27FC236}">
              <a16:creationId xmlns:a16="http://schemas.microsoft.com/office/drawing/2014/main" id="{2D9D7139-28E2-4179-ADC0-7CD97B08D23C}"/>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47" name="テキスト ボックス 446">
          <a:extLst>
            <a:ext uri="{FF2B5EF4-FFF2-40B4-BE49-F238E27FC236}">
              <a16:creationId xmlns:a16="http://schemas.microsoft.com/office/drawing/2014/main" id="{1F08D08D-DD11-4BD4-9764-F80432821EED}"/>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69215</xdr:rowOff>
    </xdr:from>
    <xdr:to>
      <xdr:col>85</xdr:col>
      <xdr:colOff>177800</xdr:colOff>
      <xdr:row>61</xdr:row>
      <xdr:rowOff>170815</xdr:rowOff>
    </xdr:to>
    <xdr:sp macro="" textlink="">
      <xdr:nvSpPr>
        <xdr:cNvPr id="448" name="楕円 447">
          <a:extLst>
            <a:ext uri="{FF2B5EF4-FFF2-40B4-BE49-F238E27FC236}">
              <a16:creationId xmlns:a16="http://schemas.microsoft.com/office/drawing/2014/main" id="{E5C3AA4C-21CE-47B1-BB45-DCFF08A9876D}"/>
            </a:ext>
          </a:extLst>
        </xdr:cNvPr>
        <xdr:cNvSpPr/>
      </xdr:nvSpPr>
      <xdr:spPr>
        <a:xfrm>
          <a:off x="16268700" y="10527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47642</xdr:rowOff>
    </xdr:from>
    <xdr:ext cx="405111" cy="259045"/>
    <xdr:sp macro="" textlink="">
      <xdr:nvSpPr>
        <xdr:cNvPr id="449" name="【保健センター・保健所】&#10;有形固定資産減価償却率該当値テキスト">
          <a:extLst>
            <a:ext uri="{FF2B5EF4-FFF2-40B4-BE49-F238E27FC236}">
              <a16:creationId xmlns:a16="http://schemas.microsoft.com/office/drawing/2014/main" id="{B1E4BB82-8C2A-440C-87D0-5D0EDE87AAB4}"/>
            </a:ext>
          </a:extLst>
        </xdr:cNvPr>
        <xdr:cNvSpPr txBox="1"/>
      </xdr:nvSpPr>
      <xdr:spPr>
        <a:xfrm>
          <a:off x="16357600" y="10506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29210</xdr:rowOff>
    </xdr:from>
    <xdr:to>
      <xdr:col>81</xdr:col>
      <xdr:colOff>101600</xdr:colOff>
      <xdr:row>61</xdr:row>
      <xdr:rowOff>130810</xdr:rowOff>
    </xdr:to>
    <xdr:sp macro="" textlink="">
      <xdr:nvSpPr>
        <xdr:cNvPr id="450" name="楕円 449">
          <a:extLst>
            <a:ext uri="{FF2B5EF4-FFF2-40B4-BE49-F238E27FC236}">
              <a16:creationId xmlns:a16="http://schemas.microsoft.com/office/drawing/2014/main" id="{B50B5EBC-5322-46E3-9D2A-21F9D4421F3A}"/>
            </a:ext>
          </a:extLst>
        </xdr:cNvPr>
        <xdr:cNvSpPr/>
      </xdr:nvSpPr>
      <xdr:spPr>
        <a:xfrm>
          <a:off x="15430500" y="10487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80010</xdr:rowOff>
    </xdr:from>
    <xdr:to>
      <xdr:col>85</xdr:col>
      <xdr:colOff>127000</xdr:colOff>
      <xdr:row>61</xdr:row>
      <xdr:rowOff>120015</xdr:rowOff>
    </xdr:to>
    <xdr:cxnSp macro="">
      <xdr:nvCxnSpPr>
        <xdr:cNvPr id="451" name="直線コネクタ 450">
          <a:extLst>
            <a:ext uri="{FF2B5EF4-FFF2-40B4-BE49-F238E27FC236}">
              <a16:creationId xmlns:a16="http://schemas.microsoft.com/office/drawing/2014/main" id="{0FFF8D9E-9C2D-476F-8DDE-4195FA05EF3B}"/>
            </a:ext>
          </a:extLst>
        </xdr:cNvPr>
        <xdr:cNvCxnSpPr/>
      </xdr:nvCxnSpPr>
      <xdr:spPr>
        <a:xfrm>
          <a:off x="15481300" y="10538460"/>
          <a:ext cx="8382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139700</xdr:rowOff>
    </xdr:from>
    <xdr:to>
      <xdr:col>76</xdr:col>
      <xdr:colOff>165100</xdr:colOff>
      <xdr:row>61</xdr:row>
      <xdr:rowOff>69850</xdr:rowOff>
    </xdr:to>
    <xdr:sp macro="" textlink="">
      <xdr:nvSpPr>
        <xdr:cNvPr id="452" name="楕円 451">
          <a:extLst>
            <a:ext uri="{FF2B5EF4-FFF2-40B4-BE49-F238E27FC236}">
              <a16:creationId xmlns:a16="http://schemas.microsoft.com/office/drawing/2014/main" id="{0548E22A-78CC-4E70-B91D-9F9FABDBEF8E}"/>
            </a:ext>
          </a:extLst>
        </xdr:cNvPr>
        <xdr:cNvSpPr/>
      </xdr:nvSpPr>
      <xdr:spPr>
        <a:xfrm>
          <a:off x="14541500" y="1042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19050</xdr:rowOff>
    </xdr:from>
    <xdr:to>
      <xdr:col>81</xdr:col>
      <xdr:colOff>50800</xdr:colOff>
      <xdr:row>61</xdr:row>
      <xdr:rowOff>80010</xdr:rowOff>
    </xdr:to>
    <xdr:cxnSp macro="">
      <xdr:nvCxnSpPr>
        <xdr:cNvPr id="453" name="直線コネクタ 452">
          <a:extLst>
            <a:ext uri="{FF2B5EF4-FFF2-40B4-BE49-F238E27FC236}">
              <a16:creationId xmlns:a16="http://schemas.microsoft.com/office/drawing/2014/main" id="{67262847-8FA9-4093-8704-B53D5AD2434B}"/>
            </a:ext>
          </a:extLst>
        </xdr:cNvPr>
        <xdr:cNvCxnSpPr/>
      </xdr:nvCxnSpPr>
      <xdr:spPr>
        <a:xfrm>
          <a:off x="14592300" y="1047750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139700</xdr:rowOff>
    </xdr:from>
    <xdr:to>
      <xdr:col>72</xdr:col>
      <xdr:colOff>38100</xdr:colOff>
      <xdr:row>61</xdr:row>
      <xdr:rowOff>69850</xdr:rowOff>
    </xdr:to>
    <xdr:sp macro="" textlink="">
      <xdr:nvSpPr>
        <xdr:cNvPr id="454" name="楕円 453">
          <a:extLst>
            <a:ext uri="{FF2B5EF4-FFF2-40B4-BE49-F238E27FC236}">
              <a16:creationId xmlns:a16="http://schemas.microsoft.com/office/drawing/2014/main" id="{BAE0E4B5-B5B1-4840-ACD9-224FDC80E6D4}"/>
            </a:ext>
          </a:extLst>
        </xdr:cNvPr>
        <xdr:cNvSpPr/>
      </xdr:nvSpPr>
      <xdr:spPr>
        <a:xfrm>
          <a:off x="13652500" y="1042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19050</xdr:rowOff>
    </xdr:from>
    <xdr:to>
      <xdr:col>76</xdr:col>
      <xdr:colOff>114300</xdr:colOff>
      <xdr:row>61</xdr:row>
      <xdr:rowOff>19050</xdr:rowOff>
    </xdr:to>
    <xdr:cxnSp macro="">
      <xdr:nvCxnSpPr>
        <xdr:cNvPr id="455" name="直線コネクタ 454">
          <a:extLst>
            <a:ext uri="{FF2B5EF4-FFF2-40B4-BE49-F238E27FC236}">
              <a16:creationId xmlns:a16="http://schemas.microsoft.com/office/drawing/2014/main" id="{D9DB2045-CE30-4AE2-B100-044B653F5E8A}"/>
            </a:ext>
          </a:extLst>
        </xdr:cNvPr>
        <xdr:cNvCxnSpPr/>
      </xdr:nvCxnSpPr>
      <xdr:spPr>
        <a:xfrm>
          <a:off x="13703300" y="10477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101600</xdr:rowOff>
    </xdr:from>
    <xdr:to>
      <xdr:col>67</xdr:col>
      <xdr:colOff>101600</xdr:colOff>
      <xdr:row>61</xdr:row>
      <xdr:rowOff>31750</xdr:rowOff>
    </xdr:to>
    <xdr:sp macro="" textlink="">
      <xdr:nvSpPr>
        <xdr:cNvPr id="456" name="楕円 455">
          <a:extLst>
            <a:ext uri="{FF2B5EF4-FFF2-40B4-BE49-F238E27FC236}">
              <a16:creationId xmlns:a16="http://schemas.microsoft.com/office/drawing/2014/main" id="{95834D05-1BF5-4B9A-9858-CCB41B23EA5D}"/>
            </a:ext>
          </a:extLst>
        </xdr:cNvPr>
        <xdr:cNvSpPr/>
      </xdr:nvSpPr>
      <xdr:spPr>
        <a:xfrm>
          <a:off x="12763500" y="1038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152400</xdr:rowOff>
    </xdr:from>
    <xdr:to>
      <xdr:col>71</xdr:col>
      <xdr:colOff>177800</xdr:colOff>
      <xdr:row>61</xdr:row>
      <xdr:rowOff>19050</xdr:rowOff>
    </xdr:to>
    <xdr:cxnSp macro="">
      <xdr:nvCxnSpPr>
        <xdr:cNvPr id="457" name="直線コネクタ 456">
          <a:extLst>
            <a:ext uri="{FF2B5EF4-FFF2-40B4-BE49-F238E27FC236}">
              <a16:creationId xmlns:a16="http://schemas.microsoft.com/office/drawing/2014/main" id="{CB7FF7FE-3061-4207-91F6-F281240AD1E5}"/>
            </a:ext>
          </a:extLst>
        </xdr:cNvPr>
        <xdr:cNvCxnSpPr/>
      </xdr:nvCxnSpPr>
      <xdr:spPr>
        <a:xfrm>
          <a:off x="12814300" y="104394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107332</xdr:rowOff>
    </xdr:from>
    <xdr:ext cx="405111" cy="259045"/>
    <xdr:sp macro="" textlink="">
      <xdr:nvSpPr>
        <xdr:cNvPr id="458" name="n_1aveValue【保健センター・保健所】&#10;有形固定資産減価償却率">
          <a:extLst>
            <a:ext uri="{FF2B5EF4-FFF2-40B4-BE49-F238E27FC236}">
              <a16:creationId xmlns:a16="http://schemas.microsoft.com/office/drawing/2014/main" id="{2A0E253C-0940-4C29-A596-DBA05E06590C}"/>
            </a:ext>
          </a:extLst>
        </xdr:cNvPr>
        <xdr:cNvSpPr txBox="1"/>
      </xdr:nvSpPr>
      <xdr:spPr>
        <a:xfrm>
          <a:off x="15266044" y="9879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69232</xdr:rowOff>
    </xdr:from>
    <xdr:ext cx="405111" cy="259045"/>
    <xdr:sp macro="" textlink="">
      <xdr:nvSpPr>
        <xdr:cNvPr id="459" name="n_2aveValue【保健センター・保健所】&#10;有形固定資産減価償却率">
          <a:extLst>
            <a:ext uri="{FF2B5EF4-FFF2-40B4-BE49-F238E27FC236}">
              <a16:creationId xmlns:a16="http://schemas.microsoft.com/office/drawing/2014/main" id="{FEA03B8B-935F-4364-80C1-441552F9C308}"/>
            </a:ext>
          </a:extLst>
        </xdr:cNvPr>
        <xdr:cNvSpPr txBox="1"/>
      </xdr:nvSpPr>
      <xdr:spPr>
        <a:xfrm>
          <a:off x="14389744" y="9841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69232</xdr:rowOff>
    </xdr:from>
    <xdr:ext cx="405111" cy="259045"/>
    <xdr:sp macro="" textlink="">
      <xdr:nvSpPr>
        <xdr:cNvPr id="460" name="n_3aveValue【保健センター・保健所】&#10;有形固定資産減価償却率">
          <a:extLst>
            <a:ext uri="{FF2B5EF4-FFF2-40B4-BE49-F238E27FC236}">
              <a16:creationId xmlns:a16="http://schemas.microsoft.com/office/drawing/2014/main" id="{20D3E6EC-7427-4A81-B8B4-6EBB17941126}"/>
            </a:ext>
          </a:extLst>
        </xdr:cNvPr>
        <xdr:cNvSpPr txBox="1"/>
      </xdr:nvSpPr>
      <xdr:spPr>
        <a:xfrm>
          <a:off x="13500744" y="9841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33037</xdr:rowOff>
    </xdr:from>
    <xdr:ext cx="405111" cy="259045"/>
    <xdr:sp macro="" textlink="">
      <xdr:nvSpPr>
        <xdr:cNvPr id="461" name="n_4aveValue【保健センター・保健所】&#10;有形固定資産減価償却率">
          <a:extLst>
            <a:ext uri="{FF2B5EF4-FFF2-40B4-BE49-F238E27FC236}">
              <a16:creationId xmlns:a16="http://schemas.microsoft.com/office/drawing/2014/main" id="{E6C1CB14-6BB6-40D7-BDD8-3EEDF739DB03}"/>
            </a:ext>
          </a:extLst>
        </xdr:cNvPr>
        <xdr:cNvSpPr txBox="1"/>
      </xdr:nvSpPr>
      <xdr:spPr>
        <a:xfrm>
          <a:off x="12611744" y="9805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121937</xdr:rowOff>
    </xdr:from>
    <xdr:ext cx="405111" cy="259045"/>
    <xdr:sp macro="" textlink="">
      <xdr:nvSpPr>
        <xdr:cNvPr id="462" name="n_1mainValue【保健センター・保健所】&#10;有形固定資産減価償却率">
          <a:extLst>
            <a:ext uri="{FF2B5EF4-FFF2-40B4-BE49-F238E27FC236}">
              <a16:creationId xmlns:a16="http://schemas.microsoft.com/office/drawing/2014/main" id="{40C37D2F-1AC8-4EB7-84E2-9C2A04757955}"/>
            </a:ext>
          </a:extLst>
        </xdr:cNvPr>
        <xdr:cNvSpPr txBox="1"/>
      </xdr:nvSpPr>
      <xdr:spPr>
        <a:xfrm>
          <a:off x="15266044" y="10580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60977</xdr:rowOff>
    </xdr:from>
    <xdr:ext cx="405111" cy="259045"/>
    <xdr:sp macro="" textlink="">
      <xdr:nvSpPr>
        <xdr:cNvPr id="463" name="n_2mainValue【保健センター・保健所】&#10;有形固定資産減価償却率">
          <a:extLst>
            <a:ext uri="{FF2B5EF4-FFF2-40B4-BE49-F238E27FC236}">
              <a16:creationId xmlns:a16="http://schemas.microsoft.com/office/drawing/2014/main" id="{8F52AEF6-0666-42BD-83A9-49D99529A690}"/>
            </a:ext>
          </a:extLst>
        </xdr:cNvPr>
        <xdr:cNvSpPr txBox="1"/>
      </xdr:nvSpPr>
      <xdr:spPr>
        <a:xfrm>
          <a:off x="14389744" y="10519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60977</xdr:rowOff>
    </xdr:from>
    <xdr:ext cx="405111" cy="259045"/>
    <xdr:sp macro="" textlink="">
      <xdr:nvSpPr>
        <xdr:cNvPr id="464" name="n_3mainValue【保健センター・保健所】&#10;有形固定資産減価償却率">
          <a:extLst>
            <a:ext uri="{FF2B5EF4-FFF2-40B4-BE49-F238E27FC236}">
              <a16:creationId xmlns:a16="http://schemas.microsoft.com/office/drawing/2014/main" id="{B2F365E9-37EA-4342-BC69-D01FD0E7CBEA}"/>
            </a:ext>
          </a:extLst>
        </xdr:cNvPr>
        <xdr:cNvSpPr txBox="1"/>
      </xdr:nvSpPr>
      <xdr:spPr>
        <a:xfrm>
          <a:off x="13500744" y="10519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22877</xdr:rowOff>
    </xdr:from>
    <xdr:ext cx="405111" cy="259045"/>
    <xdr:sp macro="" textlink="">
      <xdr:nvSpPr>
        <xdr:cNvPr id="465" name="n_4mainValue【保健センター・保健所】&#10;有形固定資産減価償却率">
          <a:extLst>
            <a:ext uri="{FF2B5EF4-FFF2-40B4-BE49-F238E27FC236}">
              <a16:creationId xmlns:a16="http://schemas.microsoft.com/office/drawing/2014/main" id="{F6B40E3F-F4FF-4E85-A960-957E598BF39D}"/>
            </a:ext>
          </a:extLst>
        </xdr:cNvPr>
        <xdr:cNvSpPr txBox="1"/>
      </xdr:nvSpPr>
      <xdr:spPr>
        <a:xfrm>
          <a:off x="12611744" y="10481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66" name="正方形/長方形 465">
          <a:extLst>
            <a:ext uri="{FF2B5EF4-FFF2-40B4-BE49-F238E27FC236}">
              <a16:creationId xmlns:a16="http://schemas.microsoft.com/office/drawing/2014/main" id="{73C5EA9A-D978-4482-B78E-E4CA950F5071}"/>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67" name="正方形/長方形 466">
          <a:extLst>
            <a:ext uri="{FF2B5EF4-FFF2-40B4-BE49-F238E27FC236}">
              <a16:creationId xmlns:a16="http://schemas.microsoft.com/office/drawing/2014/main" id="{114E5224-2740-4BE2-A63F-B321DF1AAB35}"/>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68" name="正方形/長方形 467">
          <a:extLst>
            <a:ext uri="{FF2B5EF4-FFF2-40B4-BE49-F238E27FC236}">
              <a16:creationId xmlns:a16="http://schemas.microsoft.com/office/drawing/2014/main" id="{7E6E428B-7BE1-4468-A5C8-56C867F2A6F7}"/>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69" name="正方形/長方形 468">
          <a:extLst>
            <a:ext uri="{FF2B5EF4-FFF2-40B4-BE49-F238E27FC236}">
              <a16:creationId xmlns:a16="http://schemas.microsoft.com/office/drawing/2014/main" id="{81BE7BF2-6245-44D5-846F-057500CDBCD7}"/>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70" name="正方形/長方形 469">
          <a:extLst>
            <a:ext uri="{FF2B5EF4-FFF2-40B4-BE49-F238E27FC236}">
              <a16:creationId xmlns:a16="http://schemas.microsoft.com/office/drawing/2014/main" id="{6296CAE6-926B-4BFC-8732-D9F613CB348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71" name="正方形/長方形 470">
          <a:extLst>
            <a:ext uri="{FF2B5EF4-FFF2-40B4-BE49-F238E27FC236}">
              <a16:creationId xmlns:a16="http://schemas.microsoft.com/office/drawing/2014/main" id="{C4F7B8DD-3BBB-435F-8347-ECCAE4EE0EE9}"/>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72" name="正方形/長方形 471">
          <a:extLst>
            <a:ext uri="{FF2B5EF4-FFF2-40B4-BE49-F238E27FC236}">
              <a16:creationId xmlns:a16="http://schemas.microsoft.com/office/drawing/2014/main" id="{FF1578A5-858F-46E2-8C44-B0042C250087}"/>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73" name="正方形/長方形 472">
          <a:extLst>
            <a:ext uri="{FF2B5EF4-FFF2-40B4-BE49-F238E27FC236}">
              <a16:creationId xmlns:a16="http://schemas.microsoft.com/office/drawing/2014/main" id="{B0908554-26EE-4A6D-A794-0FB4871A6D58}"/>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74" name="テキスト ボックス 473">
          <a:extLst>
            <a:ext uri="{FF2B5EF4-FFF2-40B4-BE49-F238E27FC236}">
              <a16:creationId xmlns:a16="http://schemas.microsoft.com/office/drawing/2014/main" id="{67C450BF-64C5-425E-9FA6-7AA6EE4C2F99}"/>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75" name="直線コネクタ 474">
          <a:extLst>
            <a:ext uri="{FF2B5EF4-FFF2-40B4-BE49-F238E27FC236}">
              <a16:creationId xmlns:a16="http://schemas.microsoft.com/office/drawing/2014/main" id="{7C9A0C25-ABC0-41FC-8F0C-E0C3A476618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476" name="直線コネクタ 475">
          <a:extLst>
            <a:ext uri="{FF2B5EF4-FFF2-40B4-BE49-F238E27FC236}">
              <a16:creationId xmlns:a16="http://schemas.microsoft.com/office/drawing/2014/main" id="{86E6CD9C-2190-4B78-A36C-63BAAB942234}"/>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477" name="テキスト ボックス 476">
          <a:extLst>
            <a:ext uri="{FF2B5EF4-FFF2-40B4-BE49-F238E27FC236}">
              <a16:creationId xmlns:a16="http://schemas.microsoft.com/office/drawing/2014/main" id="{CD74EA01-E89A-4671-9101-B26715687DD9}"/>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478" name="直線コネクタ 477">
          <a:extLst>
            <a:ext uri="{FF2B5EF4-FFF2-40B4-BE49-F238E27FC236}">
              <a16:creationId xmlns:a16="http://schemas.microsoft.com/office/drawing/2014/main" id="{1C226010-A3A7-4F76-B93D-18288A53D688}"/>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479" name="テキスト ボックス 478">
          <a:extLst>
            <a:ext uri="{FF2B5EF4-FFF2-40B4-BE49-F238E27FC236}">
              <a16:creationId xmlns:a16="http://schemas.microsoft.com/office/drawing/2014/main" id="{64A5F9DE-1B14-4CF8-8FE4-B80343BD121A}"/>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480" name="直線コネクタ 479">
          <a:extLst>
            <a:ext uri="{FF2B5EF4-FFF2-40B4-BE49-F238E27FC236}">
              <a16:creationId xmlns:a16="http://schemas.microsoft.com/office/drawing/2014/main" id="{5423B532-6FC2-4F0A-AA49-EFB6F9A28D56}"/>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481" name="テキスト ボックス 480">
          <a:extLst>
            <a:ext uri="{FF2B5EF4-FFF2-40B4-BE49-F238E27FC236}">
              <a16:creationId xmlns:a16="http://schemas.microsoft.com/office/drawing/2014/main" id="{C4B82E8F-CCBC-45D6-AC9F-004688A85B9C}"/>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482" name="直線コネクタ 481">
          <a:extLst>
            <a:ext uri="{FF2B5EF4-FFF2-40B4-BE49-F238E27FC236}">
              <a16:creationId xmlns:a16="http://schemas.microsoft.com/office/drawing/2014/main" id="{B4896494-2D16-4374-B59E-BC15542F556F}"/>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483" name="テキスト ボックス 482">
          <a:extLst>
            <a:ext uri="{FF2B5EF4-FFF2-40B4-BE49-F238E27FC236}">
              <a16:creationId xmlns:a16="http://schemas.microsoft.com/office/drawing/2014/main" id="{3AA73AC0-4632-47B8-86C2-698A85CAE8F6}"/>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84" name="直線コネクタ 483">
          <a:extLst>
            <a:ext uri="{FF2B5EF4-FFF2-40B4-BE49-F238E27FC236}">
              <a16:creationId xmlns:a16="http://schemas.microsoft.com/office/drawing/2014/main" id="{EB3DCCC6-7F65-4081-BCAE-D6135CC6E677}"/>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85" name="テキスト ボックス 484">
          <a:extLst>
            <a:ext uri="{FF2B5EF4-FFF2-40B4-BE49-F238E27FC236}">
              <a16:creationId xmlns:a16="http://schemas.microsoft.com/office/drawing/2014/main" id="{FA9A5D5D-1721-4F09-9CD8-3F9F7EB4B243}"/>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86" name="【保健センター・保健所】&#10;一人当たり面積グラフ枠">
          <a:extLst>
            <a:ext uri="{FF2B5EF4-FFF2-40B4-BE49-F238E27FC236}">
              <a16:creationId xmlns:a16="http://schemas.microsoft.com/office/drawing/2014/main" id="{58CF7997-0303-4701-B679-2733A30451D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36576</xdr:rowOff>
    </xdr:from>
    <xdr:to>
      <xdr:col>116</xdr:col>
      <xdr:colOff>62864</xdr:colOff>
      <xdr:row>63</xdr:row>
      <xdr:rowOff>59436</xdr:rowOff>
    </xdr:to>
    <xdr:cxnSp macro="">
      <xdr:nvCxnSpPr>
        <xdr:cNvPr id="487" name="直線コネクタ 486">
          <a:extLst>
            <a:ext uri="{FF2B5EF4-FFF2-40B4-BE49-F238E27FC236}">
              <a16:creationId xmlns:a16="http://schemas.microsoft.com/office/drawing/2014/main" id="{B6F2F7CD-5F0F-48CC-8AF1-B21D16C75FFC}"/>
            </a:ext>
          </a:extLst>
        </xdr:cNvPr>
        <xdr:cNvCxnSpPr/>
      </xdr:nvCxnSpPr>
      <xdr:spPr>
        <a:xfrm flipV="1">
          <a:off x="22160864" y="9637776"/>
          <a:ext cx="0" cy="12230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63263</xdr:rowOff>
    </xdr:from>
    <xdr:ext cx="469744" cy="259045"/>
    <xdr:sp macro="" textlink="">
      <xdr:nvSpPr>
        <xdr:cNvPr id="488" name="【保健センター・保健所】&#10;一人当たり面積最小値テキスト">
          <a:extLst>
            <a:ext uri="{FF2B5EF4-FFF2-40B4-BE49-F238E27FC236}">
              <a16:creationId xmlns:a16="http://schemas.microsoft.com/office/drawing/2014/main" id="{7AB9BDFD-4ADE-4603-9836-EB84BF83EEBF}"/>
            </a:ext>
          </a:extLst>
        </xdr:cNvPr>
        <xdr:cNvSpPr txBox="1"/>
      </xdr:nvSpPr>
      <xdr:spPr>
        <a:xfrm>
          <a:off x="22199600" y="10864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59436</xdr:rowOff>
    </xdr:from>
    <xdr:to>
      <xdr:col>116</xdr:col>
      <xdr:colOff>152400</xdr:colOff>
      <xdr:row>63</xdr:row>
      <xdr:rowOff>59436</xdr:rowOff>
    </xdr:to>
    <xdr:cxnSp macro="">
      <xdr:nvCxnSpPr>
        <xdr:cNvPr id="489" name="直線コネクタ 488">
          <a:extLst>
            <a:ext uri="{FF2B5EF4-FFF2-40B4-BE49-F238E27FC236}">
              <a16:creationId xmlns:a16="http://schemas.microsoft.com/office/drawing/2014/main" id="{FCC9C23F-7D15-45F4-8BC8-DF226F20BB9F}"/>
            </a:ext>
          </a:extLst>
        </xdr:cNvPr>
        <xdr:cNvCxnSpPr/>
      </xdr:nvCxnSpPr>
      <xdr:spPr>
        <a:xfrm>
          <a:off x="22072600" y="10860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154703</xdr:rowOff>
    </xdr:from>
    <xdr:ext cx="469744" cy="259045"/>
    <xdr:sp macro="" textlink="">
      <xdr:nvSpPr>
        <xdr:cNvPr id="490" name="【保健センター・保健所】&#10;一人当たり面積最大値テキスト">
          <a:extLst>
            <a:ext uri="{FF2B5EF4-FFF2-40B4-BE49-F238E27FC236}">
              <a16:creationId xmlns:a16="http://schemas.microsoft.com/office/drawing/2014/main" id="{C10A3171-92C4-42D7-93BE-3785C00F26DF}"/>
            </a:ext>
          </a:extLst>
        </xdr:cNvPr>
        <xdr:cNvSpPr txBox="1"/>
      </xdr:nvSpPr>
      <xdr:spPr>
        <a:xfrm>
          <a:off x="22199600" y="9413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36576</xdr:rowOff>
    </xdr:from>
    <xdr:to>
      <xdr:col>116</xdr:col>
      <xdr:colOff>152400</xdr:colOff>
      <xdr:row>56</xdr:row>
      <xdr:rowOff>36576</xdr:rowOff>
    </xdr:to>
    <xdr:cxnSp macro="">
      <xdr:nvCxnSpPr>
        <xdr:cNvPr id="491" name="直線コネクタ 490">
          <a:extLst>
            <a:ext uri="{FF2B5EF4-FFF2-40B4-BE49-F238E27FC236}">
              <a16:creationId xmlns:a16="http://schemas.microsoft.com/office/drawing/2014/main" id="{4A77EFAD-2C62-4EB8-8D4D-9761B3E35545}"/>
            </a:ext>
          </a:extLst>
        </xdr:cNvPr>
        <xdr:cNvCxnSpPr/>
      </xdr:nvCxnSpPr>
      <xdr:spPr>
        <a:xfrm>
          <a:off x="22072600" y="96377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42943</xdr:rowOff>
    </xdr:from>
    <xdr:ext cx="469744" cy="259045"/>
    <xdr:sp macro="" textlink="">
      <xdr:nvSpPr>
        <xdr:cNvPr id="492" name="【保健センター・保健所】&#10;一人当たり面積平均値テキスト">
          <a:extLst>
            <a:ext uri="{FF2B5EF4-FFF2-40B4-BE49-F238E27FC236}">
              <a16:creationId xmlns:a16="http://schemas.microsoft.com/office/drawing/2014/main" id="{813EC41D-3684-49E2-BA79-941A90D477C4}"/>
            </a:ext>
          </a:extLst>
        </xdr:cNvPr>
        <xdr:cNvSpPr txBox="1"/>
      </xdr:nvSpPr>
      <xdr:spPr>
        <a:xfrm>
          <a:off x="22199600" y="1032994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20066</xdr:rowOff>
    </xdr:from>
    <xdr:to>
      <xdr:col>116</xdr:col>
      <xdr:colOff>114300</xdr:colOff>
      <xdr:row>61</xdr:row>
      <xdr:rowOff>121666</xdr:rowOff>
    </xdr:to>
    <xdr:sp macro="" textlink="">
      <xdr:nvSpPr>
        <xdr:cNvPr id="493" name="フローチャート: 判断 492">
          <a:extLst>
            <a:ext uri="{FF2B5EF4-FFF2-40B4-BE49-F238E27FC236}">
              <a16:creationId xmlns:a16="http://schemas.microsoft.com/office/drawing/2014/main" id="{62288839-5BD4-414C-8D01-173886DD08B7}"/>
            </a:ext>
          </a:extLst>
        </xdr:cNvPr>
        <xdr:cNvSpPr/>
      </xdr:nvSpPr>
      <xdr:spPr>
        <a:xfrm>
          <a:off x="22110700" y="10478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40640</xdr:rowOff>
    </xdr:from>
    <xdr:to>
      <xdr:col>112</xdr:col>
      <xdr:colOff>38100</xdr:colOff>
      <xdr:row>61</xdr:row>
      <xdr:rowOff>142240</xdr:rowOff>
    </xdr:to>
    <xdr:sp macro="" textlink="">
      <xdr:nvSpPr>
        <xdr:cNvPr id="494" name="フローチャート: 判断 493">
          <a:extLst>
            <a:ext uri="{FF2B5EF4-FFF2-40B4-BE49-F238E27FC236}">
              <a16:creationId xmlns:a16="http://schemas.microsoft.com/office/drawing/2014/main" id="{7C766349-0735-4CB8-95A0-656CF76C0065}"/>
            </a:ext>
          </a:extLst>
        </xdr:cNvPr>
        <xdr:cNvSpPr/>
      </xdr:nvSpPr>
      <xdr:spPr>
        <a:xfrm>
          <a:off x="21272500" y="1049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68072</xdr:rowOff>
    </xdr:from>
    <xdr:to>
      <xdr:col>107</xdr:col>
      <xdr:colOff>101600</xdr:colOff>
      <xdr:row>61</xdr:row>
      <xdr:rowOff>169672</xdr:rowOff>
    </xdr:to>
    <xdr:sp macro="" textlink="">
      <xdr:nvSpPr>
        <xdr:cNvPr id="495" name="フローチャート: 判断 494">
          <a:extLst>
            <a:ext uri="{FF2B5EF4-FFF2-40B4-BE49-F238E27FC236}">
              <a16:creationId xmlns:a16="http://schemas.microsoft.com/office/drawing/2014/main" id="{8660BEBF-8E66-4777-B228-BAECE4B822BB}"/>
            </a:ext>
          </a:extLst>
        </xdr:cNvPr>
        <xdr:cNvSpPr/>
      </xdr:nvSpPr>
      <xdr:spPr>
        <a:xfrm>
          <a:off x="20383500" y="10526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88646</xdr:rowOff>
    </xdr:from>
    <xdr:to>
      <xdr:col>102</xdr:col>
      <xdr:colOff>165100</xdr:colOff>
      <xdr:row>62</xdr:row>
      <xdr:rowOff>18796</xdr:rowOff>
    </xdr:to>
    <xdr:sp macro="" textlink="">
      <xdr:nvSpPr>
        <xdr:cNvPr id="496" name="フローチャート: 判断 495">
          <a:extLst>
            <a:ext uri="{FF2B5EF4-FFF2-40B4-BE49-F238E27FC236}">
              <a16:creationId xmlns:a16="http://schemas.microsoft.com/office/drawing/2014/main" id="{1EC0CFE0-B615-41C3-80E6-0326FF6611B6}"/>
            </a:ext>
          </a:extLst>
        </xdr:cNvPr>
        <xdr:cNvSpPr/>
      </xdr:nvSpPr>
      <xdr:spPr>
        <a:xfrm>
          <a:off x="19494500" y="10547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8636</xdr:rowOff>
    </xdr:from>
    <xdr:to>
      <xdr:col>98</xdr:col>
      <xdr:colOff>38100</xdr:colOff>
      <xdr:row>62</xdr:row>
      <xdr:rowOff>110236</xdr:rowOff>
    </xdr:to>
    <xdr:sp macro="" textlink="">
      <xdr:nvSpPr>
        <xdr:cNvPr id="497" name="フローチャート: 判断 496">
          <a:extLst>
            <a:ext uri="{FF2B5EF4-FFF2-40B4-BE49-F238E27FC236}">
              <a16:creationId xmlns:a16="http://schemas.microsoft.com/office/drawing/2014/main" id="{26C1C435-3D90-490D-AABA-8BF1C6783EC6}"/>
            </a:ext>
          </a:extLst>
        </xdr:cNvPr>
        <xdr:cNvSpPr/>
      </xdr:nvSpPr>
      <xdr:spPr>
        <a:xfrm>
          <a:off x="18605500" y="10638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498" name="テキスト ボックス 497">
          <a:extLst>
            <a:ext uri="{FF2B5EF4-FFF2-40B4-BE49-F238E27FC236}">
              <a16:creationId xmlns:a16="http://schemas.microsoft.com/office/drawing/2014/main" id="{CE8B20C9-6B65-45DE-A191-5081AD2BDB1B}"/>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99" name="テキスト ボックス 498">
          <a:extLst>
            <a:ext uri="{FF2B5EF4-FFF2-40B4-BE49-F238E27FC236}">
              <a16:creationId xmlns:a16="http://schemas.microsoft.com/office/drawing/2014/main" id="{E026633E-48DF-4B93-A2DA-114270647031}"/>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00" name="テキスト ボックス 499">
          <a:extLst>
            <a:ext uri="{FF2B5EF4-FFF2-40B4-BE49-F238E27FC236}">
              <a16:creationId xmlns:a16="http://schemas.microsoft.com/office/drawing/2014/main" id="{80E2205A-DC3F-402D-B040-2353F683C076}"/>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01" name="テキスト ボックス 500">
          <a:extLst>
            <a:ext uri="{FF2B5EF4-FFF2-40B4-BE49-F238E27FC236}">
              <a16:creationId xmlns:a16="http://schemas.microsoft.com/office/drawing/2014/main" id="{A96DDAD5-D72E-4F0E-8667-127DF64E153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02" name="テキスト ボックス 501">
          <a:extLst>
            <a:ext uri="{FF2B5EF4-FFF2-40B4-BE49-F238E27FC236}">
              <a16:creationId xmlns:a16="http://schemas.microsoft.com/office/drawing/2014/main" id="{D281FA31-297F-4025-BCD4-5EECFEDAF66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154940</xdr:rowOff>
    </xdr:from>
    <xdr:to>
      <xdr:col>116</xdr:col>
      <xdr:colOff>114300</xdr:colOff>
      <xdr:row>63</xdr:row>
      <xdr:rowOff>85090</xdr:rowOff>
    </xdr:to>
    <xdr:sp macro="" textlink="">
      <xdr:nvSpPr>
        <xdr:cNvPr id="503" name="楕円 502">
          <a:extLst>
            <a:ext uri="{FF2B5EF4-FFF2-40B4-BE49-F238E27FC236}">
              <a16:creationId xmlns:a16="http://schemas.microsoft.com/office/drawing/2014/main" id="{5AF3C36A-EDAD-4E95-97D6-FC2928A8D29C}"/>
            </a:ext>
          </a:extLst>
        </xdr:cNvPr>
        <xdr:cNvSpPr/>
      </xdr:nvSpPr>
      <xdr:spPr>
        <a:xfrm>
          <a:off x="22110700" y="10784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69867</xdr:rowOff>
    </xdr:from>
    <xdr:ext cx="469744" cy="259045"/>
    <xdr:sp macro="" textlink="">
      <xdr:nvSpPr>
        <xdr:cNvPr id="504" name="【保健センター・保健所】&#10;一人当たり面積該当値テキスト">
          <a:extLst>
            <a:ext uri="{FF2B5EF4-FFF2-40B4-BE49-F238E27FC236}">
              <a16:creationId xmlns:a16="http://schemas.microsoft.com/office/drawing/2014/main" id="{16EBA2D6-9ECF-49A9-911F-57DA4BD49E38}"/>
            </a:ext>
          </a:extLst>
        </xdr:cNvPr>
        <xdr:cNvSpPr txBox="1"/>
      </xdr:nvSpPr>
      <xdr:spPr>
        <a:xfrm>
          <a:off x="22199600" y="10699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157226</xdr:rowOff>
    </xdr:from>
    <xdr:to>
      <xdr:col>112</xdr:col>
      <xdr:colOff>38100</xdr:colOff>
      <xdr:row>63</xdr:row>
      <xdr:rowOff>87376</xdr:rowOff>
    </xdr:to>
    <xdr:sp macro="" textlink="">
      <xdr:nvSpPr>
        <xdr:cNvPr id="505" name="楕円 504">
          <a:extLst>
            <a:ext uri="{FF2B5EF4-FFF2-40B4-BE49-F238E27FC236}">
              <a16:creationId xmlns:a16="http://schemas.microsoft.com/office/drawing/2014/main" id="{2279C8AD-2295-4D64-B90E-8C760D302E86}"/>
            </a:ext>
          </a:extLst>
        </xdr:cNvPr>
        <xdr:cNvSpPr/>
      </xdr:nvSpPr>
      <xdr:spPr>
        <a:xfrm>
          <a:off x="21272500" y="10787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34290</xdr:rowOff>
    </xdr:from>
    <xdr:to>
      <xdr:col>116</xdr:col>
      <xdr:colOff>63500</xdr:colOff>
      <xdr:row>63</xdr:row>
      <xdr:rowOff>36576</xdr:rowOff>
    </xdr:to>
    <xdr:cxnSp macro="">
      <xdr:nvCxnSpPr>
        <xdr:cNvPr id="506" name="直線コネクタ 505">
          <a:extLst>
            <a:ext uri="{FF2B5EF4-FFF2-40B4-BE49-F238E27FC236}">
              <a16:creationId xmlns:a16="http://schemas.microsoft.com/office/drawing/2014/main" id="{0CC2D7DB-7676-4389-AEF0-F78E4EBAFB78}"/>
            </a:ext>
          </a:extLst>
        </xdr:cNvPr>
        <xdr:cNvCxnSpPr/>
      </xdr:nvCxnSpPr>
      <xdr:spPr>
        <a:xfrm flipV="1">
          <a:off x="21323300" y="10835640"/>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161798</xdr:rowOff>
    </xdr:from>
    <xdr:to>
      <xdr:col>107</xdr:col>
      <xdr:colOff>101600</xdr:colOff>
      <xdr:row>63</xdr:row>
      <xdr:rowOff>91948</xdr:rowOff>
    </xdr:to>
    <xdr:sp macro="" textlink="">
      <xdr:nvSpPr>
        <xdr:cNvPr id="507" name="楕円 506">
          <a:extLst>
            <a:ext uri="{FF2B5EF4-FFF2-40B4-BE49-F238E27FC236}">
              <a16:creationId xmlns:a16="http://schemas.microsoft.com/office/drawing/2014/main" id="{7B792BCF-452D-47EB-AC96-CB455CAA337C}"/>
            </a:ext>
          </a:extLst>
        </xdr:cNvPr>
        <xdr:cNvSpPr/>
      </xdr:nvSpPr>
      <xdr:spPr>
        <a:xfrm>
          <a:off x="20383500" y="10791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36576</xdr:rowOff>
    </xdr:from>
    <xdr:to>
      <xdr:col>111</xdr:col>
      <xdr:colOff>177800</xdr:colOff>
      <xdr:row>63</xdr:row>
      <xdr:rowOff>41148</xdr:rowOff>
    </xdr:to>
    <xdr:cxnSp macro="">
      <xdr:nvCxnSpPr>
        <xdr:cNvPr id="508" name="直線コネクタ 507">
          <a:extLst>
            <a:ext uri="{FF2B5EF4-FFF2-40B4-BE49-F238E27FC236}">
              <a16:creationId xmlns:a16="http://schemas.microsoft.com/office/drawing/2014/main" id="{BE19EEF8-B33D-443C-8554-7718A4A190E0}"/>
            </a:ext>
          </a:extLst>
        </xdr:cNvPr>
        <xdr:cNvCxnSpPr/>
      </xdr:nvCxnSpPr>
      <xdr:spPr>
        <a:xfrm flipV="1">
          <a:off x="20434300" y="1083792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164084</xdr:rowOff>
    </xdr:from>
    <xdr:to>
      <xdr:col>102</xdr:col>
      <xdr:colOff>165100</xdr:colOff>
      <xdr:row>63</xdr:row>
      <xdr:rowOff>94234</xdr:rowOff>
    </xdr:to>
    <xdr:sp macro="" textlink="">
      <xdr:nvSpPr>
        <xdr:cNvPr id="509" name="楕円 508">
          <a:extLst>
            <a:ext uri="{FF2B5EF4-FFF2-40B4-BE49-F238E27FC236}">
              <a16:creationId xmlns:a16="http://schemas.microsoft.com/office/drawing/2014/main" id="{E281BE01-A6E6-456F-BF94-DC2F3B1E4592}"/>
            </a:ext>
          </a:extLst>
        </xdr:cNvPr>
        <xdr:cNvSpPr/>
      </xdr:nvSpPr>
      <xdr:spPr>
        <a:xfrm>
          <a:off x="19494500" y="10793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41148</xdr:rowOff>
    </xdr:from>
    <xdr:to>
      <xdr:col>107</xdr:col>
      <xdr:colOff>50800</xdr:colOff>
      <xdr:row>63</xdr:row>
      <xdr:rowOff>43434</xdr:rowOff>
    </xdr:to>
    <xdr:cxnSp macro="">
      <xdr:nvCxnSpPr>
        <xdr:cNvPr id="510" name="直線コネクタ 509">
          <a:extLst>
            <a:ext uri="{FF2B5EF4-FFF2-40B4-BE49-F238E27FC236}">
              <a16:creationId xmlns:a16="http://schemas.microsoft.com/office/drawing/2014/main" id="{8EF81D38-6AC2-4319-8AAD-A3EDB120CA6B}"/>
            </a:ext>
          </a:extLst>
        </xdr:cNvPr>
        <xdr:cNvCxnSpPr/>
      </xdr:nvCxnSpPr>
      <xdr:spPr>
        <a:xfrm flipV="1">
          <a:off x="19545300" y="10842498"/>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166370</xdr:rowOff>
    </xdr:from>
    <xdr:to>
      <xdr:col>98</xdr:col>
      <xdr:colOff>38100</xdr:colOff>
      <xdr:row>63</xdr:row>
      <xdr:rowOff>96520</xdr:rowOff>
    </xdr:to>
    <xdr:sp macro="" textlink="">
      <xdr:nvSpPr>
        <xdr:cNvPr id="511" name="楕円 510">
          <a:extLst>
            <a:ext uri="{FF2B5EF4-FFF2-40B4-BE49-F238E27FC236}">
              <a16:creationId xmlns:a16="http://schemas.microsoft.com/office/drawing/2014/main" id="{E75B3B26-45D7-4782-830D-8EA83B226BFB}"/>
            </a:ext>
          </a:extLst>
        </xdr:cNvPr>
        <xdr:cNvSpPr/>
      </xdr:nvSpPr>
      <xdr:spPr>
        <a:xfrm>
          <a:off x="18605500" y="10796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43434</xdr:rowOff>
    </xdr:from>
    <xdr:to>
      <xdr:col>102</xdr:col>
      <xdr:colOff>114300</xdr:colOff>
      <xdr:row>63</xdr:row>
      <xdr:rowOff>45720</xdr:rowOff>
    </xdr:to>
    <xdr:cxnSp macro="">
      <xdr:nvCxnSpPr>
        <xdr:cNvPr id="512" name="直線コネクタ 511">
          <a:extLst>
            <a:ext uri="{FF2B5EF4-FFF2-40B4-BE49-F238E27FC236}">
              <a16:creationId xmlns:a16="http://schemas.microsoft.com/office/drawing/2014/main" id="{F55BF969-5071-430F-90F9-A55472555B28}"/>
            </a:ext>
          </a:extLst>
        </xdr:cNvPr>
        <xdr:cNvCxnSpPr/>
      </xdr:nvCxnSpPr>
      <xdr:spPr>
        <a:xfrm flipV="1">
          <a:off x="18656300" y="10844784"/>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158767</xdr:rowOff>
    </xdr:from>
    <xdr:ext cx="469744" cy="259045"/>
    <xdr:sp macro="" textlink="">
      <xdr:nvSpPr>
        <xdr:cNvPr id="513" name="n_1aveValue【保健センター・保健所】&#10;一人当たり面積">
          <a:extLst>
            <a:ext uri="{FF2B5EF4-FFF2-40B4-BE49-F238E27FC236}">
              <a16:creationId xmlns:a16="http://schemas.microsoft.com/office/drawing/2014/main" id="{CC7C1D55-ADC5-4319-9BD5-F41304261932}"/>
            </a:ext>
          </a:extLst>
        </xdr:cNvPr>
        <xdr:cNvSpPr txBox="1"/>
      </xdr:nvSpPr>
      <xdr:spPr>
        <a:xfrm>
          <a:off x="21075727" y="10274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14749</xdr:rowOff>
    </xdr:from>
    <xdr:ext cx="469744" cy="259045"/>
    <xdr:sp macro="" textlink="">
      <xdr:nvSpPr>
        <xdr:cNvPr id="514" name="n_2aveValue【保健センター・保健所】&#10;一人当たり面積">
          <a:extLst>
            <a:ext uri="{FF2B5EF4-FFF2-40B4-BE49-F238E27FC236}">
              <a16:creationId xmlns:a16="http://schemas.microsoft.com/office/drawing/2014/main" id="{CBFD6A93-66AF-42C2-A11D-F8E97A53AEC9}"/>
            </a:ext>
          </a:extLst>
        </xdr:cNvPr>
        <xdr:cNvSpPr txBox="1"/>
      </xdr:nvSpPr>
      <xdr:spPr>
        <a:xfrm>
          <a:off x="20199427" y="103017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35323</xdr:rowOff>
    </xdr:from>
    <xdr:ext cx="469744" cy="259045"/>
    <xdr:sp macro="" textlink="">
      <xdr:nvSpPr>
        <xdr:cNvPr id="515" name="n_3aveValue【保健センター・保健所】&#10;一人当たり面積">
          <a:extLst>
            <a:ext uri="{FF2B5EF4-FFF2-40B4-BE49-F238E27FC236}">
              <a16:creationId xmlns:a16="http://schemas.microsoft.com/office/drawing/2014/main" id="{41923F51-3895-445D-B89C-4B7362899699}"/>
            </a:ext>
          </a:extLst>
        </xdr:cNvPr>
        <xdr:cNvSpPr txBox="1"/>
      </xdr:nvSpPr>
      <xdr:spPr>
        <a:xfrm>
          <a:off x="19310427" y="103223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126763</xdr:rowOff>
    </xdr:from>
    <xdr:ext cx="469744" cy="259045"/>
    <xdr:sp macro="" textlink="">
      <xdr:nvSpPr>
        <xdr:cNvPr id="516" name="n_4aveValue【保健センター・保健所】&#10;一人当たり面積">
          <a:extLst>
            <a:ext uri="{FF2B5EF4-FFF2-40B4-BE49-F238E27FC236}">
              <a16:creationId xmlns:a16="http://schemas.microsoft.com/office/drawing/2014/main" id="{61086E4A-A1A9-48A3-8981-DF5EB01A43A1}"/>
            </a:ext>
          </a:extLst>
        </xdr:cNvPr>
        <xdr:cNvSpPr txBox="1"/>
      </xdr:nvSpPr>
      <xdr:spPr>
        <a:xfrm>
          <a:off x="18421427" y="10413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78503</xdr:rowOff>
    </xdr:from>
    <xdr:ext cx="469744" cy="259045"/>
    <xdr:sp macro="" textlink="">
      <xdr:nvSpPr>
        <xdr:cNvPr id="517" name="n_1mainValue【保健センター・保健所】&#10;一人当たり面積">
          <a:extLst>
            <a:ext uri="{FF2B5EF4-FFF2-40B4-BE49-F238E27FC236}">
              <a16:creationId xmlns:a16="http://schemas.microsoft.com/office/drawing/2014/main" id="{C50D505D-0E4B-4185-8098-A8F9207BC6D1}"/>
            </a:ext>
          </a:extLst>
        </xdr:cNvPr>
        <xdr:cNvSpPr txBox="1"/>
      </xdr:nvSpPr>
      <xdr:spPr>
        <a:xfrm>
          <a:off x="21075727" y="10879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83075</xdr:rowOff>
    </xdr:from>
    <xdr:ext cx="469744" cy="259045"/>
    <xdr:sp macro="" textlink="">
      <xdr:nvSpPr>
        <xdr:cNvPr id="518" name="n_2mainValue【保健センター・保健所】&#10;一人当たり面積">
          <a:extLst>
            <a:ext uri="{FF2B5EF4-FFF2-40B4-BE49-F238E27FC236}">
              <a16:creationId xmlns:a16="http://schemas.microsoft.com/office/drawing/2014/main" id="{2F92F4D5-C395-42BB-B26F-CE703A96ACCE}"/>
            </a:ext>
          </a:extLst>
        </xdr:cNvPr>
        <xdr:cNvSpPr txBox="1"/>
      </xdr:nvSpPr>
      <xdr:spPr>
        <a:xfrm>
          <a:off x="20199427" y="10884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85361</xdr:rowOff>
    </xdr:from>
    <xdr:ext cx="469744" cy="259045"/>
    <xdr:sp macro="" textlink="">
      <xdr:nvSpPr>
        <xdr:cNvPr id="519" name="n_3mainValue【保健センター・保健所】&#10;一人当たり面積">
          <a:extLst>
            <a:ext uri="{FF2B5EF4-FFF2-40B4-BE49-F238E27FC236}">
              <a16:creationId xmlns:a16="http://schemas.microsoft.com/office/drawing/2014/main" id="{50E00985-11AD-4B4B-AE04-E49EF6BE2E6B}"/>
            </a:ext>
          </a:extLst>
        </xdr:cNvPr>
        <xdr:cNvSpPr txBox="1"/>
      </xdr:nvSpPr>
      <xdr:spPr>
        <a:xfrm>
          <a:off x="19310427" y="10886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87647</xdr:rowOff>
    </xdr:from>
    <xdr:ext cx="469744" cy="259045"/>
    <xdr:sp macro="" textlink="">
      <xdr:nvSpPr>
        <xdr:cNvPr id="520" name="n_4mainValue【保健センター・保健所】&#10;一人当たり面積">
          <a:extLst>
            <a:ext uri="{FF2B5EF4-FFF2-40B4-BE49-F238E27FC236}">
              <a16:creationId xmlns:a16="http://schemas.microsoft.com/office/drawing/2014/main" id="{4B48C7BD-D2B6-4F88-911F-AE503F55FBFA}"/>
            </a:ext>
          </a:extLst>
        </xdr:cNvPr>
        <xdr:cNvSpPr txBox="1"/>
      </xdr:nvSpPr>
      <xdr:spPr>
        <a:xfrm>
          <a:off x="18421427" y="10888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21" name="正方形/長方形 520">
          <a:extLst>
            <a:ext uri="{FF2B5EF4-FFF2-40B4-BE49-F238E27FC236}">
              <a16:creationId xmlns:a16="http://schemas.microsoft.com/office/drawing/2014/main" id="{B0B75641-9F85-46C7-BF9B-94C963FA9509}"/>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22" name="正方形/長方形 521">
          <a:extLst>
            <a:ext uri="{FF2B5EF4-FFF2-40B4-BE49-F238E27FC236}">
              <a16:creationId xmlns:a16="http://schemas.microsoft.com/office/drawing/2014/main" id="{96CD12E2-416D-44C9-ADFE-F469E7C6330A}"/>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23" name="正方形/長方形 522">
          <a:extLst>
            <a:ext uri="{FF2B5EF4-FFF2-40B4-BE49-F238E27FC236}">
              <a16:creationId xmlns:a16="http://schemas.microsoft.com/office/drawing/2014/main" id="{0BA79298-215A-443D-AB87-00733FAC3326}"/>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24" name="正方形/長方形 523">
          <a:extLst>
            <a:ext uri="{FF2B5EF4-FFF2-40B4-BE49-F238E27FC236}">
              <a16:creationId xmlns:a16="http://schemas.microsoft.com/office/drawing/2014/main" id="{8A8CBFC4-8D52-4839-88E1-E55F6874BC8C}"/>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25" name="正方形/長方形 524">
          <a:extLst>
            <a:ext uri="{FF2B5EF4-FFF2-40B4-BE49-F238E27FC236}">
              <a16:creationId xmlns:a16="http://schemas.microsoft.com/office/drawing/2014/main" id="{EF405D58-52A6-4F4F-8AAF-D05B0F0B2378}"/>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26" name="正方形/長方形 525">
          <a:extLst>
            <a:ext uri="{FF2B5EF4-FFF2-40B4-BE49-F238E27FC236}">
              <a16:creationId xmlns:a16="http://schemas.microsoft.com/office/drawing/2014/main" id="{2F7F7BE6-F3B9-4529-A1D0-EF030896ECCE}"/>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27" name="正方形/長方形 526">
          <a:extLst>
            <a:ext uri="{FF2B5EF4-FFF2-40B4-BE49-F238E27FC236}">
              <a16:creationId xmlns:a16="http://schemas.microsoft.com/office/drawing/2014/main" id="{ED73F9BD-D35E-4DAC-B33C-B54046510F07}"/>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28" name="正方形/長方形 527">
          <a:extLst>
            <a:ext uri="{FF2B5EF4-FFF2-40B4-BE49-F238E27FC236}">
              <a16:creationId xmlns:a16="http://schemas.microsoft.com/office/drawing/2014/main" id="{12841E48-8EFD-4E5B-BBD6-C64705B8024B}"/>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29" name="テキスト ボックス 528">
          <a:extLst>
            <a:ext uri="{FF2B5EF4-FFF2-40B4-BE49-F238E27FC236}">
              <a16:creationId xmlns:a16="http://schemas.microsoft.com/office/drawing/2014/main" id="{336514E4-C491-4B8C-8A2E-26F8F73E2D07}"/>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30" name="直線コネクタ 529">
          <a:extLst>
            <a:ext uri="{FF2B5EF4-FFF2-40B4-BE49-F238E27FC236}">
              <a16:creationId xmlns:a16="http://schemas.microsoft.com/office/drawing/2014/main" id="{38DD6E80-447F-422E-981D-84F04747803D}"/>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31" name="テキスト ボックス 530">
          <a:extLst>
            <a:ext uri="{FF2B5EF4-FFF2-40B4-BE49-F238E27FC236}">
              <a16:creationId xmlns:a16="http://schemas.microsoft.com/office/drawing/2014/main" id="{24F459F9-DF4F-4B13-B682-7ED62EA9A556}"/>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532" name="直線コネクタ 531">
          <a:extLst>
            <a:ext uri="{FF2B5EF4-FFF2-40B4-BE49-F238E27FC236}">
              <a16:creationId xmlns:a16="http://schemas.microsoft.com/office/drawing/2014/main" id="{C11F1F48-E3D3-4077-A905-6AB54F118F52}"/>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533" name="テキスト ボックス 532">
          <a:extLst>
            <a:ext uri="{FF2B5EF4-FFF2-40B4-BE49-F238E27FC236}">
              <a16:creationId xmlns:a16="http://schemas.microsoft.com/office/drawing/2014/main" id="{70F7EE1A-2643-4AF8-85E2-9B8B7F556C2A}"/>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34" name="直線コネクタ 533">
          <a:extLst>
            <a:ext uri="{FF2B5EF4-FFF2-40B4-BE49-F238E27FC236}">
              <a16:creationId xmlns:a16="http://schemas.microsoft.com/office/drawing/2014/main" id="{0D844CA4-A946-4800-9FCE-697AA524B529}"/>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535" name="テキスト ボックス 534">
          <a:extLst>
            <a:ext uri="{FF2B5EF4-FFF2-40B4-BE49-F238E27FC236}">
              <a16:creationId xmlns:a16="http://schemas.microsoft.com/office/drawing/2014/main" id="{C4D6D870-BC3A-4A31-9FB3-971071A7F95C}"/>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36" name="直線コネクタ 535">
          <a:extLst>
            <a:ext uri="{FF2B5EF4-FFF2-40B4-BE49-F238E27FC236}">
              <a16:creationId xmlns:a16="http://schemas.microsoft.com/office/drawing/2014/main" id="{0F409251-9D47-43D1-8F35-60F9768E3216}"/>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537" name="テキスト ボックス 536">
          <a:extLst>
            <a:ext uri="{FF2B5EF4-FFF2-40B4-BE49-F238E27FC236}">
              <a16:creationId xmlns:a16="http://schemas.microsoft.com/office/drawing/2014/main" id="{79C1338E-F823-4093-B4F4-851E934C5D7E}"/>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38" name="直線コネクタ 537">
          <a:extLst>
            <a:ext uri="{FF2B5EF4-FFF2-40B4-BE49-F238E27FC236}">
              <a16:creationId xmlns:a16="http://schemas.microsoft.com/office/drawing/2014/main" id="{1CAF5BD5-13BB-4EED-BF65-FBEFED6A538B}"/>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39" name="テキスト ボックス 538">
          <a:extLst>
            <a:ext uri="{FF2B5EF4-FFF2-40B4-BE49-F238E27FC236}">
              <a16:creationId xmlns:a16="http://schemas.microsoft.com/office/drawing/2014/main" id="{C10F028F-2E3B-4638-8AD4-FC459513CB8B}"/>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40" name="直線コネクタ 539">
          <a:extLst>
            <a:ext uri="{FF2B5EF4-FFF2-40B4-BE49-F238E27FC236}">
              <a16:creationId xmlns:a16="http://schemas.microsoft.com/office/drawing/2014/main" id="{B56166A8-E426-4873-A8DB-EA35ADCC22CE}"/>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41" name="テキスト ボックス 540">
          <a:extLst>
            <a:ext uri="{FF2B5EF4-FFF2-40B4-BE49-F238E27FC236}">
              <a16:creationId xmlns:a16="http://schemas.microsoft.com/office/drawing/2014/main" id="{486F011E-CCD6-4854-B2C4-056FC0FE3415}"/>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42" name="直線コネクタ 541">
          <a:extLst>
            <a:ext uri="{FF2B5EF4-FFF2-40B4-BE49-F238E27FC236}">
              <a16:creationId xmlns:a16="http://schemas.microsoft.com/office/drawing/2014/main" id="{C1C0E8F9-E569-4511-901C-D81D5AF9D1F2}"/>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543" name="テキスト ボックス 542">
          <a:extLst>
            <a:ext uri="{FF2B5EF4-FFF2-40B4-BE49-F238E27FC236}">
              <a16:creationId xmlns:a16="http://schemas.microsoft.com/office/drawing/2014/main" id="{298E4365-7853-48AF-AAC4-91B242814ABC}"/>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44" name="直線コネクタ 543">
          <a:extLst>
            <a:ext uri="{FF2B5EF4-FFF2-40B4-BE49-F238E27FC236}">
              <a16:creationId xmlns:a16="http://schemas.microsoft.com/office/drawing/2014/main" id="{EEF720F7-2E06-4449-908A-DA848BAC3B53}"/>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545" name="【消防施設】&#10;有形固定資産減価償却率グラフ枠">
          <a:extLst>
            <a:ext uri="{FF2B5EF4-FFF2-40B4-BE49-F238E27FC236}">
              <a16:creationId xmlns:a16="http://schemas.microsoft.com/office/drawing/2014/main" id="{BE8A510B-7246-4C08-AF67-81E1C8C5E609}"/>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15239</xdr:rowOff>
    </xdr:from>
    <xdr:to>
      <xdr:col>85</xdr:col>
      <xdr:colOff>126364</xdr:colOff>
      <xdr:row>86</xdr:row>
      <xdr:rowOff>168729</xdr:rowOff>
    </xdr:to>
    <xdr:cxnSp macro="">
      <xdr:nvCxnSpPr>
        <xdr:cNvPr id="546" name="直線コネクタ 545">
          <a:extLst>
            <a:ext uri="{FF2B5EF4-FFF2-40B4-BE49-F238E27FC236}">
              <a16:creationId xmlns:a16="http://schemas.microsoft.com/office/drawing/2014/main" id="{4748A0FE-85D2-4807-8299-E03C2FC5593F}"/>
            </a:ext>
          </a:extLst>
        </xdr:cNvPr>
        <xdr:cNvCxnSpPr/>
      </xdr:nvCxnSpPr>
      <xdr:spPr>
        <a:xfrm flipV="1">
          <a:off x="16318864" y="13388339"/>
          <a:ext cx="0" cy="15250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547" name="【消防施設】&#10;有形固定資産減価償却率最小値テキスト">
          <a:extLst>
            <a:ext uri="{FF2B5EF4-FFF2-40B4-BE49-F238E27FC236}">
              <a16:creationId xmlns:a16="http://schemas.microsoft.com/office/drawing/2014/main" id="{B4634530-A964-4EBA-ABB2-D6BE48910983}"/>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548" name="直線コネクタ 547">
          <a:extLst>
            <a:ext uri="{FF2B5EF4-FFF2-40B4-BE49-F238E27FC236}">
              <a16:creationId xmlns:a16="http://schemas.microsoft.com/office/drawing/2014/main" id="{5D4813B0-F074-4EBC-86CF-5C61BED733C3}"/>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133366</xdr:rowOff>
    </xdr:from>
    <xdr:ext cx="340478" cy="259045"/>
    <xdr:sp macro="" textlink="">
      <xdr:nvSpPr>
        <xdr:cNvPr id="549" name="【消防施設】&#10;有形固定資産減価償却率最大値テキスト">
          <a:extLst>
            <a:ext uri="{FF2B5EF4-FFF2-40B4-BE49-F238E27FC236}">
              <a16:creationId xmlns:a16="http://schemas.microsoft.com/office/drawing/2014/main" id="{F497A468-87EF-4E87-8BDB-AD7B65AEA394}"/>
            </a:ext>
          </a:extLst>
        </xdr:cNvPr>
        <xdr:cNvSpPr txBox="1"/>
      </xdr:nvSpPr>
      <xdr:spPr>
        <a:xfrm>
          <a:off x="16357600" y="1316356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15239</xdr:rowOff>
    </xdr:from>
    <xdr:to>
      <xdr:col>86</xdr:col>
      <xdr:colOff>25400</xdr:colOff>
      <xdr:row>78</xdr:row>
      <xdr:rowOff>15239</xdr:rowOff>
    </xdr:to>
    <xdr:cxnSp macro="">
      <xdr:nvCxnSpPr>
        <xdr:cNvPr id="550" name="直線コネクタ 549">
          <a:extLst>
            <a:ext uri="{FF2B5EF4-FFF2-40B4-BE49-F238E27FC236}">
              <a16:creationId xmlns:a16="http://schemas.microsoft.com/office/drawing/2014/main" id="{1B9CB8E9-19D6-47AC-A8F9-C3B5E6870754}"/>
            </a:ext>
          </a:extLst>
        </xdr:cNvPr>
        <xdr:cNvCxnSpPr/>
      </xdr:nvCxnSpPr>
      <xdr:spPr>
        <a:xfrm>
          <a:off x="16230600" y="133883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111051</xdr:rowOff>
    </xdr:from>
    <xdr:ext cx="405111" cy="259045"/>
    <xdr:sp macro="" textlink="">
      <xdr:nvSpPr>
        <xdr:cNvPr id="551" name="【消防施設】&#10;有形固定資産減価償却率平均値テキスト">
          <a:extLst>
            <a:ext uri="{FF2B5EF4-FFF2-40B4-BE49-F238E27FC236}">
              <a16:creationId xmlns:a16="http://schemas.microsoft.com/office/drawing/2014/main" id="{861A8CC2-81F8-4145-97D6-2CC36D3241F8}"/>
            </a:ext>
          </a:extLst>
        </xdr:cNvPr>
        <xdr:cNvSpPr txBox="1"/>
      </xdr:nvSpPr>
      <xdr:spPr>
        <a:xfrm>
          <a:off x="16357600" y="1416995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132624</xdr:rowOff>
    </xdr:from>
    <xdr:to>
      <xdr:col>85</xdr:col>
      <xdr:colOff>177800</xdr:colOff>
      <xdr:row>83</xdr:row>
      <xdr:rowOff>62774</xdr:rowOff>
    </xdr:to>
    <xdr:sp macro="" textlink="">
      <xdr:nvSpPr>
        <xdr:cNvPr id="552" name="フローチャート: 判断 551">
          <a:extLst>
            <a:ext uri="{FF2B5EF4-FFF2-40B4-BE49-F238E27FC236}">
              <a16:creationId xmlns:a16="http://schemas.microsoft.com/office/drawing/2014/main" id="{049B5BD7-AFB3-40C4-A414-4A8F42D560DB}"/>
            </a:ext>
          </a:extLst>
        </xdr:cNvPr>
        <xdr:cNvSpPr/>
      </xdr:nvSpPr>
      <xdr:spPr>
        <a:xfrm>
          <a:off x="16268700" y="14191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109764</xdr:rowOff>
    </xdr:from>
    <xdr:to>
      <xdr:col>81</xdr:col>
      <xdr:colOff>101600</xdr:colOff>
      <xdr:row>83</xdr:row>
      <xdr:rowOff>39914</xdr:rowOff>
    </xdr:to>
    <xdr:sp macro="" textlink="">
      <xdr:nvSpPr>
        <xdr:cNvPr id="553" name="フローチャート: 判断 552">
          <a:extLst>
            <a:ext uri="{FF2B5EF4-FFF2-40B4-BE49-F238E27FC236}">
              <a16:creationId xmlns:a16="http://schemas.microsoft.com/office/drawing/2014/main" id="{6C17B6D6-2690-4B52-B668-F07ED910D24B}"/>
            </a:ext>
          </a:extLst>
        </xdr:cNvPr>
        <xdr:cNvSpPr/>
      </xdr:nvSpPr>
      <xdr:spPr>
        <a:xfrm>
          <a:off x="15430500" y="14168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119562</xdr:rowOff>
    </xdr:from>
    <xdr:to>
      <xdr:col>76</xdr:col>
      <xdr:colOff>165100</xdr:colOff>
      <xdr:row>83</xdr:row>
      <xdr:rowOff>49712</xdr:rowOff>
    </xdr:to>
    <xdr:sp macro="" textlink="">
      <xdr:nvSpPr>
        <xdr:cNvPr id="554" name="フローチャート: 判断 553">
          <a:extLst>
            <a:ext uri="{FF2B5EF4-FFF2-40B4-BE49-F238E27FC236}">
              <a16:creationId xmlns:a16="http://schemas.microsoft.com/office/drawing/2014/main" id="{2FA02344-6DA8-4B75-9C59-B87369E609A0}"/>
            </a:ext>
          </a:extLst>
        </xdr:cNvPr>
        <xdr:cNvSpPr/>
      </xdr:nvSpPr>
      <xdr:spPr>
        <a:xfrm>
          <a:off x="14541500" y="14178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127726</xdr:rowOff>
    </xdr:from>
    <xdr:to>
      <xdr:col>72</xdr:col>
      <xdr:colOff>38100</xdr:colOff>
      <xdr:row>83</xdr:row>
      <xdr:rowOff>57876</xdr:rowOff>
    </xdr:to>
    <xdr:sp macro="" textlink="">
      <xdr:nvSpPr>
        <xdr:cNvPr id="555" name="フローチャート: 判断 554">
          <a:extLst>
            <a:ext uri="{FF2B5EF4-FFF2-40B4-BE49-F238E27FC236}">
              <a16:creationId xmlns:a16="http://schemas.microsoft.com/office/drawing/2014/main" id="{C3258267-848F-4247-BAE1-8DCFCE02C163}"/>
            </a:ext>
          </a:extLst>
        </xdr:cNvPr>
        <xdr:cNvSpPr/>
      </xdr:nvSpPr>
      <xdr:spPr>
        <a:xfrm>
          <a:off x="13652500" y="14186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134257</xdr:rowOff>
    </xdr:from>
    <xdr:to>
      <xdr:col>67</xdr:col>
      <xdr:colOff>101600</xdr:colOff>
      <xdr:row>83</xdr:row>
      <xdr:rowOff>64407</xdr:rowOff>
    </xdr:to>
    <xdr:sp macro="" textlink="">
      <xdr:nvSpPr>
        <xdr:cNvPr id="556" name="フローチャート: 判断 555">
          <a:extLst>
            <a:ext uri="{FF2B5EF4-FFF2-40B4-BE49-F238E27FC236}">
              <a16:creationId xmlns:a16="http://schemas.microsoft.com/office/drawing/2014/main" id="{9AA614BA-08FF-4895-897A-E8F9AB512EFE}"/>
            </a:ext>
          </a:extLst>
        </xdr:cNvPr>
        <xdr:cNvSpPr/>
      </xdr:nvSpPr>
      <xdr:spPr>
        <a:xfrm>
          <a:off x="12763500" y="14193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57" name="テキスト ボックス 556">
          <a:extLst>
            <a:ext uri="{FF2B5EF4-FFF2-40B4-BE49-F238E27FC236}">
              <a16:creationId xmlns:a16="http://schemas.microsoft.com/office/drawing/2014/main" id="{90FFF6F0-A447-40ED-8A1B-59C25EEDF80A}"/>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58" name="テキスト ボックス 557">
          <a:extLst>
            <a:ext uri="{FF2B5EF4-FFF2-40B4-BE49-F238E27FC236}">
              <a16:creationId xmlns:a16="http://schemas.microsoft.com/office/drawing/2014/main" id="{C5236D64-4D99-4B0A-A999-08F946533CB7}"/>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59" name="テキスト ボックス 558">
          <a:extLst>
            <a:ext uri="{FF2B5EF4-FFF2-40B4-BE49-F238E27FC236}">
              <a16:creationId xmlns:a16="http://schemas.microsoft.com/office/drawing/2014/main" id="{75D35945-D465-46BD-8007-7AEB5C821ECE}"/>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60" name="テキスト ボックス 559">
          <a:extLst>
            <a:ext uri="{FF2B5EF4-FFF2-40B4-BE49-F238E27FC236}">
              <a16:creationId xmlns:a16="http://schemas.microsoft.com/office/drawing/2014/main" id="{B408E36E-C9CF-43F3-B1BE-781603944DC8}"/>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61" name="テキスト ボックス 560">
          <a:extLst>
            <a:ext uri="{FF2B5EF4-FFF2-40B4-BE49-F238E27FC236}">
              <a16:creationId xmlns:a16="http://schemas.microsoft.com/office/drawing/2014/main" id="{B020EC84-7E01-4BF6-882D-E8EA435587D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111398</xdr:rowOff>
    </xdr:from>
    <xdr:to>
      <xdr:col>85</xdr:col>
      <xdr:colOff>177800</xdr:colOff>
      <xdr:row>83</xdr:row>
      <xdr:rowOff>41548</xdr:rowOff>
    </xdr:to>
    <xdr:sp macro="" textlink="">
      <xdr:nvSpPr>
        <xdr:cNvPr id="562" name="楕円 561">
          <a:extLst>
            <a:ext uri="{FF2B5EF4-FFF2-40B4-BE49-F238E27FC236}">
              <a16:creationId xmlns:a16="http://schemas.microsoft.com/office/drawing/2014/main" id="{2A790D71-5AD2-49E0-BD8A-2945A5CD7551}"/>
            </a:ext>
          </a:extLst>
        </xdr:cNvPr>
        <xdr:cNvSpPr/>
      </xdr:nvSpPr>
      <xdr:spPr>
        <a:xfrm>
          <a:off x="16268700" y="14170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81</xdr:row>
      <xdr:rowOff>134275</xdr:rowOff>
    </xdr:from>
    <xdr:ext cx="405111" cy="259045"/>
    <xdr:sp macro="" textlink="">
      <xdr:nvSpPr>
        <xdr:cNvPr id="563" name="【消防施設】&#10;有形固定資産減価償却率該当値テキスト">
          <a:extLst>
            <a:ext uri="{FF2B5EF4-FFF2-40B4-BE49-F238E27FC236}">
              <a16:creationId xmlns:a16="http://schemas.microsoft.com/office/drawing/2014/main" id="{F673FA74-4D4A-4167-84F6-5154117E6566}"/>
            </a:ext>
          </a:extLst>
        </xdr:cNvPr>
        <xdr:cNvSpPr txBox="1"/>
      </xdr:nvSpPr>
      <xdr:spPr>
        <a:xfrm>
          <a:off x="16357600" y="140217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95069</xdr:rowOff>
    </xdr:from>
    <xdr:to>
      <xdr:col>81</xdr:col>
      <xdr:colOff>101600</xdr:colOff>
      <xdr:row>83</xdr:row>
      <xdr:rowOff>25219</xdr:rowOff>
    </xdr:to>
    <xdr:sp macro="" textlink="">
      <xdr:nvSpPr>
        <xdr:cNvPr id="564" name="楕円 563">
          <a:extLst>
            <a:ext uri="{FF2B5EF4-FFF2-40B4-BE49-F238E27FC236}">
              <a16:creationId xmlns:a16="http://schemas.microsoft.com/office/drawing/2014/main" id="{90136565-2A1C-4006-B0FE-9DB072470B7E}"/>
            </a:ext>
          </a:extLst>
        </xdr:cNvPr>
        <xdr:cNvSpPr/>
      </xdr:nvSpPr>
      <xdr:spPr>
        <a:xfrm>
          <a:off x="15430500" y="14153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145869</xdr:rowOff>
    </xdr:from>
    <xdr:to>
      <xdr:col>85</xdr:col>
      <xdr:colOff>127000</xdr:colOff>
      <xdr:row>82</xdr:row>
      <xdr:rowOff>162198</xdr:rowOff>
    </xdr:to>
    <xdr:cxnSp macro="">
      <xdr:nvCxnSpPr>
        <xdr:cNvPr id="565" name="直線コネクタ 564">
          <a:extLst>
            <a:ext uri="{FF2B5EF4-FFF2-40B4-BE49-F238E27FC236}">
              <a16:creationId xmlns:a16="http://schemas.microsoft.com/office/drawing/2014/main" id="{F1294CEB-2E2C-4562-9846-58913DCC2FBD}"/>
            </a:ext>
          </a:extLst>
        </xdr:cNvPr>
        <xdr:cNvCxnSpPr/>
      </xdr:nvCxnSpPr>
      <xdr:spPr>
        <a:xfrm>
          <a:off x="15481300" y="14204769"/>
          <a:ext cx="8382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73842</xdr:rowOff>
    </xdr:from>
    <xdr:to>
      <xdr:col>76</xdr:col>
      <xdr:colOff>165100</xdr:colOff>
      <xdr:row>83</xdr:row>
      <xdr:rowOff>3992</xdr:rowOff>
    </xdr:to>
    <xdr:sp macro="" textlink="">
      <xdr:nvSpPr>
        <xdr:cNvPr id="566" name="楕円 565">
          <a:extLst>
            <a:ext uri="{FF2B5EF4-FFF2-40B4-BE49-F238E27FC236}">
              <a16:creationId xmlns:a16="http://schemas.microsoft.com/office/drawing/2014/main" id="{7F511428-C231-4C6F-BCF3-810D1597926D}"/>
            </a:ext>
          </a:extLst>
        </xdr:cNvPr>
        <xdr:cNvSpPr/>
      </xdr:nvSpPr>
      <xdr:spPr>
        <a:xfrm>
          <a:off x="14541500" y="14132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124642</xdr:rowOff>
    </xdr:from>
    <xdr:to>
      <xdr:col>81</xdr:col>
      <xdr:colOff>50800</xdr:colOff>
      <xdr:row>82</xdr:row>
      <xdr:rowOff>145869</xdr:rowOff>
    </xdr:to>
    <xdr:cxnSp macro="">
      <xdr:nvCxnSpPr>
        <xdr:cNvPr id="567" name="直線コネクタ 566">
          <a:extLst>
            <a:ext uri="{FF2B5EF4-FFF2-40B4-BE49-F238E27FC236}">
              <a16:creationId xmlns:a16="http://schemas.microsoft.com/office/drawing/2014/main" id="{D7F10DB9-C02C-469D-AD99-BDD9A213A401}"/>
            </a:ext>
          </a:extLst>
        </xdr:cNvPr>
        <xdr:cNvCxnSpPr/>
      </xdr:nvCxnSpPr>
      <xdr:spPr>
        <a:xfrm>
          <a:off x="14592300" y="14183542"/>
          <a:ext cx="8890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42818</xdr:rowOff>
    </xdr:from>
    <xdr:to>
      <xdr:col>72</xdr:col>
      <xdr:colOff>38100</xdr:colOff>
      <xdr:row>82</xdr:row>
      <xdr:rowOff>144418</xdr:rowOff>
    </xdr:to>
    <xdr:sp macro="" textlink="">
      <xdr:nvSpPr>
        <xdr:cNvPr id="568" name="楕円 567">
          <a:extLst>
            <a:ext uri="{FF2B5EF4-FFF2-40B4-BE49-F238E27FC236}">
              <a16:creationId xmlns:a16="http://schemas.microsoft.com/office/drawing/2014/main" id="{F61A0A9F-D2CD-4A46-972E-5C5D4E088C49}"/>
            </a:ext>
          </a:extLst>
        </xdr:cNvPr>
        <xdr:cNvSpPr/>
      </xdr:nvSpPr>
      <xdr:spPr>
        <a:xfrm>
          <a:off x="13652500" y="14101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93618</xdr:rowOff>
    </xdr:from>
    <xdr:to>
      <xdr:col>76</xdr:col>
      <xdr:colOff>114300</xdr:colOff>
      <xdr:row>82</xdr:row>
      <xdr:rowOff>124642</xdr:rowOff>
    </xdr:to>
    <xdr:cxnSp macro="">
      <xdr:nvCxnSpPr>
        <xdr:cNvPr id="569" name="直線コネクタ 568">
          <a:extLst>
            <a:ext uri="{FF2B5EF4-FFF2-40B4-BE49-F238E27FC236}">
              <a16:creationId xmlns:a16="http://schemas.microsoft.com/office/drawing/2014/main" id="{7B96AC47-EEE6-4D3F-90A5-A5ACBA65CBDF}"/>
            </a:ext>
          </a:extLst>
        </xdr:cNvPr>
        <xdr:cNvCxnSpPr/>
      </xdr:nvCxnSpPr>
      <xdr:spPr>
        <a:xfrm>
          <a:off x="13703300" y="14152518"/>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82</xdr:row>
      <xdr:rowOff>19957</xdr:rowOff>
    </xdr:from>
    <xdr:to>
      <xdr:col>67</xdr:col>
      <xdr:colOff>101600</xdr:colOff>
      <xdr:row>82</xdr:row>
      <xdr:rowOff>121557</xdr:rowOff>
    </xdr:to>
    <xdr:sp macro="" textlink="">
      <xdr:nvSpPr>
        <xdr:cNvPr id="570" name="楕円 569">
          <a:extLst>
            <a:ext uri="{FF2B5EF4-FFF2-40B4-BE49-F238E27FC236}">
              <a16:creationId xmlns:a16="http://schemas.microsoft.com/office/drawing/2014/main" id="{EB76BEB7-1E2B-462E-B565-E668A01A7C67}"/>
            </a:ext>
          </a:extLst>
        </xdr:cNvPr>
        <xdr:cNvSpPr/>
      </xdr:nvSpPr>
      <xdr:spPr>
        <a:xfrm>
          <a:off x="12763500" y="14078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82</xdr:row>
      <xdr:rowOff>70757</xdr:rowOff>
    </xdr:from>
    <xdr:to>
      <xdr:col>71</xdr:col>
      <xdr:colOff>177800</xdr:colOff>
      <xdr:row>82</xdr:row>
      <xdr:rowOff>93618</xdr:rowOff>
    </xdr:to>
    <xdr:cxnSp macro="">
      <xdr:nvCxnSpPr>
        <xdr:cNvPr id="571" name="直線コネクタ 570">
          <a:extLst>
            <a:ext uri="{FF2B5EF4-FFF2-40B4-BE49-F238E27FC236}">
              <a16:creationId xmlns:a16="http://schemas.microsoft.com/office/drawing/2014/main" id="{53A8CA16-0ABC-4072-A348-6166329FC592}"/>
            </a:ext>
          </a:extLst>
        </xdr:cNvPr>
        <xdr:cNvCxnSpPr/>
      </xdr:nvCxnSpPr>
      <xdr:spPr>
        <a:xfrm>
          <a:off x="12814300" y="14129657"/>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31041</xdr:rowOff>
    </xdr:from>
    <xdr:ext cx="405111" cy="259045"/>
    <xdr:sp macro="" textlink="">
      <xdr:nvSpPr>
        <xdr:cNvPr id="572" name="n_1aveValue【消防施設】&#10;有形固定資産減価償却率">
          <a:extLst>
            <a:ext uri="{FF2B5EF4-FFF2-40B4-BE49-F238E27FC236}">
              <a16:creationId xmlns:a16="http://schemas.microsoft.com/office/drawing/2014/main" id="{4829C72F-8284-4DB1-8B9C-49FDEF35B578}"/>
            </a:ext>
          </a:extLst>
        </xdr:cNvPr>
        <xdr:cNvSpPr txBox="1"/>
      </xdr:nvSpPr>
      <xdr:spPr>
        <a:xfrm>
          <a:off x="15266044" y="142613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40839</xdr:rowOff>
    </xdr:from>
    <xdr:ext cx="405111" cy="259045"/>
    <xdr:sp macro="" textlink="">
      <xdr:nvSpPr>
        <xdr:cNvPr id="573" name="n_2aveValue【消防施設】&#10;有形固定資産減価償却率">
          <a:extLst>
            <a:ext uri="{FF2B5EF4-FFF2-40B4-BE49-F238E27FC236}">
              <a16:creationId xmlns:a16="http://schemas.microsoft.com/office/drawing/2014/main" id="{61590633-A771-4257-8779-4C9B68502766}"/>
            </a:ext>
          </a:extLst>
        </xdr:cNvPr>
        <xdr:cNvSpPr txBox="1"/>
      </xdr:nvSpPr>
      <xdr:spPr>
        <a:xfrm>
          <a:off x="14389744" y="142711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49003</xdr:rowOff>
    </xdr:from>
    <xdr:ext cx="405111" cy="259045"/>
    <xdr:sp macro="" textlink="">
      <xdr:nvSpPr>
        <xdr:cNvPr id="574" name="n_3aveValue【消防施設】&#10;有形固定資産減価償却率">
          <a:extLst>
            <a:ext uri="{FF2B5EF4-FFF2-40B4-BE49-F238E27FC236}">
              <a16:creationId xmlns:a16="http://schemas.microsoft.com/office/drawing/2014/main" id="{7C9D0F4E-5559-4EE8-BC0D-126D3D489F71}"/>
            </a:ext>
          </a:extLst>
        </xdr:cNvPr>
        <xdr:cNvSpPr txBox="1"/>
      </xdr:nvSpPr>
      <xdr:spPr>
        <a:xfrm>
          <a:off x="13500744" y="142793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55534</xdr:rowOff>
    </xdr:from>
    <xdr:ext cx="405111" cy="259045"/>
    <xdr:sp macro="" textlink="">
      <xdr:nvSpPr>
        <xdr:cNvPr id="575" name="n_4aveValue【消防施設】&#10;有形固定資産減価償却率">
          <a:extLst>
            <a:ext uri="{FF2B5EF4-FFF2-40B4-BE49-F238E27FC236}">
              <a16:creationId xmlns:a16="http://schemas.microsoft.com/office/drawing/2014/main" id="{CE9BA4AC-E955-4D7C-911E-E5867E4D38E9}"/>
            </a:ext>
          </a:extLst>
        </xdr:cNvPr>
        <xdr:cNvSpPr txBox="1"/>
      </xdr:nvSpPr>
      <xdr:spPr>
        <a:xfrm>
          <a:off x="12611744" y="142858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81</xdr:row>
      <xdr:rowOff>41746</xdr:rowOff>
    </xdr:from>
    <xdr:ext cx="405111" cy="259045"/>
    <xdr:sp macro="" textlink="">
      <xdr:nvSpPr>
        <xdr:cNvPr id="576" name="n_1mainValue【消防施設】&#10;有形固定資産減価償却率">
          <a:extLst>
            <a:ext uri="{FF2B5EF4-FFF2-40B4-BE49-F238E27FC236}">
              <a16:creationId xmlns:a16="http://schemas.microsoft.com/office/drawing/2014/main" id="{3A8B4C9D-6E25-49E9-8A10-0CD9DA85AC9E}"/>
            </a:ext>
          </a:extLst>
        </xdr:cNvPr>
        <xdr:cNvSpPr txBox="1"/>
      </xdr:nvSpPr>
      <xdr:spPr>
        <a:xfrm>
          <a:off x="15266044" y="139291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20519</xdr:rowOff>
    </xdr:from>
    <xdr:ext cx="405111" cy="259045"/>
    <xdr:sp macro="" textlink="">
      <xdr:nvSpPr>
        <xdr:cNvPr id="577" name="n_2mainValue【消防施設】&#10;有形固定資産減価償却率">
          <a:extLst>
            <a:ext uri="{FF2B5EF4-FFF2-40B4-BE49-F238E27FC236}">
              <a16:creationId xmlns:a16="http://schemas.microsoft.com/office/drawing/2014/main" id="{18C49B54-A9C8-4FB5-A703-B056669CAB35}"/>
            </a:ext>
          </a:extLst>
        </xdr:cNvPr>
        <xdr:cNvSpPr txBox="1"/>
      </xdr:nvSpPr>
      <xdr:spPr>
        <a:xfrm>
          <a:off x="14389744" y="139079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160945</xdr:rowOff>
    </xdr:from>
    <xdr:ext cx="405111" cy="259045"/>
    <xdr:sp macro="" textlink="">
      <xdr:nvSpPr>
        <xdr:cNvPr id="578" name="n_3mainValue【消防施設】&#10;有形固定資産減価償却率">
          <a:extLst>
            <a:ext uri="{FF2B5EF4-FFF2-40B4-BE49-F238E27FC236}">
              <a16:creationId xmlns:a16="http://schemas.microsoft.com/office/drawing/2014/main" id="{1798CAFC-6C40-4ACF-AD5D-DBE092049080}"/>
            </a:ext>
          </a:extLst>
        </xdr:cNvPr>
        <xdr:cNvSpPr txBox="1"/>
      </xdr:nvSpPr>
      <xdr:spPr>
        <a:xfrm>
          <a:off x="13500744" y="138769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138084</xdr:rowOff>
    </xdr:from>
    <xdr:ext cx="405111" cy="259045"/>
    <xdr:sp macro="" textlink="">
      <xdr:nvSpPr>
        <xdr:cNvPr id="579" name="n_4mainValue【消防施設】&#10;有形固定資産減価償却率">
          <a:extLst>
            <a:ext uri="{FF2B5EF4-FFF2-40B4-BE49-F238E27FC236}">
              <a16:creationId xmlns:a16="http://schemas.microsoft.com/office/drawing/2014/main" id="{4DB5E58F-E19A-4BBF-BAA5-578599100B6B}"/>
            </a:ext>
          </a:extLst>
        </xdr:cNvPr>
        <xdr:cNvSpPr txBox="1"/>
      </xdr:nvSpPr>
      <xdr:spPr>
        <a:xfrm>
          <a:off x="12611744" y="13854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80" name="正方形/長方形 579">
          <a:extLst>
            <a:ext uri="{FF2B5EF4-FFF2-40B4-BE49-F238E27FC236}">
              <a16:creationId xmlns:a16="http://schemas.microsoft.com/office/drawing/2014/main" id="{5F02E8B9-3E48-43B5-A765-7113D140C355}"/>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81" name="正方形/長方形 580">
          <a:extLst>
            <a:ext uri="{FF2B5EF4-FFF2-40B4-BE49-F238E27FC236}">
              <a16:creationId xmlns:a16="http://schemas.microsoft.com/office/drawing/2014/main" id="{827E5D75-132F-4421-BD93-B8C52C3DEA2B}"/>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82" name="正方形/長方形 581">
          <a:extLst>
            <a:ext uri="{FF2B5EF4-FFF2-40B4-BE49-F238E27FC236}">
              <a16:creationId xmlns:a16="http://schemas.microsoft.com/office/drawing/2014/main" id="{80D6813F-30B6-4243-9BB3-1E9E71AC00A2}"/>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83" name="正方形/長方形 582">
          <a:extLst>
            <a:ext uri="{FF2B5EF4-FFF2-40B4-BE49-F238E27FC236}">
              <a16:creationId xmlns:a16="http://schemas.microsoft.com/office/drawing/2014/main" id="{D7531CF6-60A4-4E20-BCA9-7A1307BEFBA5}"/>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84" name="正方形/長方形 583">
          <a:extLst>
            <a:ext uri="{FF2B5EF4-FFF2-40B4-BE49-F238E27FC236}">
              <a16:creationId xmlns:a16="http://schemas.microsoft.com/office/drawing/2014/main" id="{5E273E74-6AF0-4F12-B5CB-36B755B47162}"/>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85" name="正方形/長方形 584">
          <a:extLst>
            <a:ext uri="{FF2B5EF4-FFF2-40B4-BE49-F238E27FC236}">
              <a16:creationId xmlns:a16="http://schemas.microsoft.com/office/drawing/2014/main" id="{0C1482C6-1D4A-4672-9F0D-88D09DCAD1DD}"/>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86" name="正方形/長方形 585">
          <a:extLst>
            <a:ext uri="{FF2B5EF4-FFF2-40B4-BE49-F238E27FC236}">
              <a16:creationId xmlns:a16="http://schemas.microsoft.com/office/drawing/2014/main" id="{5953F204-7726-4993-B8D7-01B9D93CB8FC}"/>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87" name="正方形/長方形 586">
          <a:extLst>
            <a:ext uri="{FF2B5EF4-FFF2-40B4-BE49-F238E27FC236}">
              <a16:creationId xmlns:a16="http://schemas.microsoft.com/office/drawing/2014/main" id="{B9047C88-8F5A-45F7-81B6-BC704F28AC2F}"/>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88" name="テキスト ボックス 587">
          <a:extLst>
            <a:ext uri="{FF2B5EF4-FFF2-40B4-BE49-F238E27FC236}">
              <a16:creationId xmlns:a16="http://schemas.microsoft.com/office/drawing/2014/main" id="{C1D35CBC-7A3A-48FF-8796-B29622B969AD}"/>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89" name="直線コネクタ 588">
          <a:extLst>
            <a:ext uri="{FF2B5EF4-FFF2-40B4-BE49-F238E27FC236}">
              <a16:creationId xmlns:a16="http://schemas.microsoft.com/office/drawing/2014/main" id="{E77F4F78-5F9F-44B0-9E27-E1C72A10FBB6}"/>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590" name="直線コネクタ 589">
          <a:extLst>
            <a:ext uri="{FF2B5EF4-FFF2-40B4-BE49-F238E27FC236}">
              <a16:creationId xmlns:a16="http://schemas.microsoft.com/office/drawing/2014/main" id="{2B403560-C078-4504-99C5-B450C8FC3915}"/>
            </a:ext>
          </a:extLst>
        </xdr:cNvPr>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591" name="テキスト ボックス 590">
          <a:extLst>
            <a:ext uri="{FF2B5EF4-FFF2-40B4-BE49-F238E27FC236}">
              <a16:creationId xmlns:a16="http://schemas.microsoft.com/office/drawing/2014/main" id="{B99FDEDE-F385-4091-91FD-10E7AFA7114A}"/>
            </a:ext>
          </a:extLst>
        </xdr:cNvPr>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592" name="直線コネクタ 591">
          <a:extLst>
            <a:ext uri="{FF2B5EF4-FFF2-40B4-BE49-F238E27FC236}">
              <a16:creationId xmlns:a16="http://schemas.microsoft.com/office/drawing/2014/main" id="{40EFF62A-5B91-4239-A7B6-7FA83D14B8F7}"/>
            </a:ext>
          </a:extLst>
        </xdr:cNvPr>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593" name="テキスト ボックス 592">
          <a:extLst>
            <a:ext uri="{FF2B5EF4-FFF2-40B4-BE49-F238E27FC236}">
              <a16:creationId xmlns:a16="http://schemas.microsoft.com/office/drawing/2014/main" id="{9F27739E-CA47-4482-A93E-724BA5F88F24}"/>
            </a:ext>
          </a:extLst>
        </xdr:cNvPr>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594" name="直線コネクタ 593">
          <a:extLst>
            <a:ext uri="{FF2B5EF4-FFF2-40B4-BE49-F238E27FC236}">
              <a16:creationId xmlns:a16="http://schemas.microsoft.com/office/drawing/2014/main" id="{87C481A6-D65E-484E-9716-5E81BD3A6A26}"/>
            </a:ext>
          </a:extLst>
        </xdr:cNvPr>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595" name="テキスト ボックス 594">
          <a:extLst>
            <a:ext uri="{FF2B5EF4-FFF2-40B4-BE49-F238E27FC236}">
              <a16:creationId xmlns:a16="http://schemas.microsoft.com/office/drawing/2014/main" id="{18E9A7C8-FD09-49C4-80BF-D8D08A848947}"/>
            </a:ext>
          </a:extLst>
        </xdr:cNvPr>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596" name="直線コネクタ 595">
          <a:extLst>
            <a:ext uri="{FF2B5EF4-FFF2-40B4-BE49-F238E27FC236}">
              <a16:creationId xmlns:a16="http://schemas.microsoft.com/office/drawing/2014/main" id="{98347BF5-C710-4D2C-8D5D-0F250309AFDD}"/>
            </a:ext>
          </a:extLst>
        </xdr:cNvPr>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597" name="テキスト ボックス 596">
          <a:extLst>
            <a:ext uri="{FF2B5EF4-FFF2-40B4-BE49-F238E27FC236}">
              <a16:creationId xmlns:a16="http://schemas.microsoft.com/office/drawing/2014/main" id="{90FA4D53-2D86-4CEE-BFCE-E1C01DE2F084}"/>
            </a:ext>
          </a:extLst>
        </xdr:cNvPr>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598" name="直線コネクタ 597">
          <a:extLst>
            <a:ext uri="{FF2B5EF4-FFF2-40B4-BE49-F238E27FC236}">
              <a16:creationId xmlns:a16="http://schemas.microsoft.com/office/drawing/2014/main" id="{6E747A63-90CB-4B03-B51B-9ED354CF616D}"/>
            </a:ext>
          </a:extLst>
        </xdr:cNvPr>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599" name="テキスト ボックス 598">
          <a:extLst>
            <a:ext uri="{FF2B5EF4-FFF2-40B4-BE49-F238E27FC236}">
              <a16:creationId xmlns:a16="http://schemas.microsoft.com/office/drawing/2014/main" id="{B9D5B17E-4F7F-4CC3-ADD8-4E08ACFFA5BC}"/>
            </a:ext>
          </a:extLst>
        </xdr:cNvPr>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600" name="直線コネクタ 599">
          <a:extLst>
            <a:ext uri="{FF2B5EF4-FFF2-40B4-BE49-F238E27FC236}">
              <a16:creationId xmlns:a16="http://schemas.microsoft.com/office/drawing/2014/main" id="{2CCD9D5A-73D7-41D8-9591-3BDA29819CB9}"/>
            </a:ext>
          </a:extLst>
        </xdr:cNvPr>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601" name="テキスト ボックス 600">
          <a:extLst>
            <a:ext uri="{FF2B5EF4-FFF2-40B4-BE49-F238E27FC236}">
              <a16:creationId xmlns:a16="http://schemas.microsoft.com/office/drawing/2014/main" id="{A46D0BE4-2C03-492D-A92A-A42ED964E35C}"/>
            </a:ext>
          </a:extLst>
        </xdr:cNvPr>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02" name="直線コネクタ 601">
          <a:extLst>
            <a:ext uri="{FF2B5EF4-FFF2-40B4-BE49-F238E27FC236}">
              <a16:creationId xmlns:a16="http://schemas.microsoft.com/office/drawing/2014/main" id="{765F5422-226B-4D61-B34F-0DF10628169A}"/>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03" name="テキスト ボックス 602">
          <a:extLst>
            <a:ext uri="{FF2B5EF4-FFF2-40B4-BE49-F238E27FC236}">
              <a16:creationId xmlns:a16="http://schemas.microsoft.com/office/drawing/2014/main" id="{CCA23514-7DC5-4C0C-B9B3-79719742C59C}"/>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04" name="【消防施設】&#10;一人当たり面積グラフ枠">
          <a:extLst>
            <a:ext uri="{FF2B5EF4-FFF2-40B4-BE49-F238E27FC236}">
              <a16:creationId xmlns:a16="http://schemas.microsoft.com/office/drawing/2014/main" id="{202F39A5-44B0-4A6F-9B2C-E18641D82AF9}"/>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41366</xdr:rowOff>
    </xdr:from>
    <xdr:to>
      <xdr:col>116</xdr:col>
      <xdr:colOff>62864</xdr:colOff>
      <xdr:row>86</xdr:row>
      <xdr:rowOff>158931</xdr:rowOff>
    </xdr:to>
    <xdr:cxnSp macro="">
      <xdr:nvCxnSpPr>
        <xdr:cNvPr id="605" name="直線コネクタ 604">
          <a:extLst>
            <a:ext uri="{FF2B5EF4-FFF2-40B4-BE49-F238E27FC236}">
              <a16:creationId xmlns:a16="http://schemas.microsoft.com/office/drawing/2014/main" id="{B695F72D-0D28-4F6B-B911-CFF881AA0119}"/>
            </a:ext>
          </a:extLst>
        </xdr:cNvPr>
        <xdr:cNvCxnSpPr/>
      </xdr:nvCxnSpPr>
      <xdr:spPr>
        <a:xfrm flipV="1">
          <a:off x="22160864" y="13414466"/>
          <a:ext cx="0" cy="14891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162758</xdr:rowOff>
    </xdr:from>
    <xdr:ext cx="469744" cy="259045"/>
    <xdr:sp macro="" textlink="">
      <xdr:nvSpPr>
        <xdr:cNvPr id="606" name="【消防施設】&#10;一人当たり面積最小値テキスト">
          <a:extLst>
            <a:ext uri="{FF2B5EF4-FFF2-40B4-BE49-F238E27FC236}">
              <a16:creationId xmlns:a16="http://schemas.microsoft.com/office/drawing/2014/main" id="{3D7B29BD-AA6E-479A-82DE-98F7817191D9}"/>
            </a:ext>
          </a:extLst>
        </xdr:cNvPr>
        <xdr:cNvSpPr txBox="1"/>
      </xdr:nvSpPr>
      <xdr:spPr>
        <a:xfrm>
          <a:off x="22199600" y="14907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158931</xdr:rowOff>
    </xdr:from>
    <xdr:to>
      <xdr:col>116</xdr:col>
      <xdr:colOff>152400</xdr:colOff>
      <xdr:row>86</xdr:row>
      <xdr:rowOff>158931</xdr:rowOff>
    </xdr:to>
    <xdr:cxnSp macro="">
      <xdr:nvCxnSpPr>
        <xdr:cNvPr id="607" name="直線コネクタ 606">
          <a:extLst>
            <a:ext uri="{FF2B5EF4-FFF2-40B4-BE49-F238E27FC236}">
              <a16:creationId xmlns:a16="http://schemas.microsoft.com/office/drawing/2014/main" id="{6F96FB15-AB32-43F6-BFB8-39D3F7310D14}"/>
            </a:ext>
          </a:extLst>
        </xdr:cNvPr>
        <xdr:cNvCxnSpPr/>
      </xdr:nvCxnSpPr>
      <xdr:spPr>
        <a:xfrm>
          <a:off x="22072600" y="14903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159493</xdr:rowOff>
    </xdr:from>
    <xdr:ext cx="469744" cy="259045"/>
    <xdr:sp macro="" textlink="">
      <xdr:nvSpPr>
        <xdr:cNvPr id="608" name="【消防施設】&#10;一人当たり面積最大値テキスト">
          <a:extLst>
            <a:ext uri="{FF2B5EF4-FFF2-40B4-BE49-F238E27FC236}">
              <a16:creationId xmlns:a16="http://schemas.microsoft.com/office/drawing/2014/main" id="{EEC3B866-11D7-43AB-A9E6-FA02C91E6B2D}"/>
            </a:ext>
          </a:extLst>
        </xdr:cNvPr>
        <xdr:cNvSpPr txBox="1"/>
      </xdr:nvSpPr>
      <xdr:spPr>
        <a:xfrm>
          <a:off x="22199600" y="13189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41366</xdr:rowOff>
    </xdr:from>
    <xdr:to>
      <xdr:col>116</xdr:col>
      <xdr:colOff>152400</xdr:colOff>
      <xdr:row>78</xdr:row>
      <xdr:rowOff>41366</xdr:rowOff>
    </xdr:to>
    <xdr:cxnSp macro="">
      <xdr:nvCxnSpPr>
        <xdr:cNvPr id="609" name="直線コネクタ 608">
          <a:extLst>
            <a:ext uri="{FF2B5EF4-FFF2-40B4-BE49-F238E27FC236}">
              <a16:creationId xmlns:a16="http://schemas.microsoft.com/office/drawing/2014/main" id="{0B3014F4-9FF6-4B01-B2F3-D4B5210E70D2}"/>
            </a:ext>
          </a:extLst>
        </xdr:cNvPr>
        <xdr:cNvCxnSpPr/>
      </xdr:nvCxnSpPr>
      <xdr:spPr>
        <a:xfrm>
          <a:off x="22072600" y="13414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137721</xdr:rowOff>
    </xdr:from>
    <xdr:ext cx="469744" cy="259045"/>
    <xdr:sp macro="" textlink="">
      <xdr:nvSpPr>
        <xdr:cNvPr id="610" name="【消防施設】&#10;一人当たり面積平均値テキスト">
          <a:extLst>
            <a:ext uri="{FF2B5EF4-FFF2-40B4-BE49-F238E27FC236}">
              <a16:creationId xmlns:a16="http://schemas.microsoft.com/office/drawing/2014/main" id="{2F6EDF0F-11CD-489B-A4A4-C57AB98F02EB}"/>
            </a:ext>
          </a:extLst>
        </xdr:cNvPr>
        <xdr:cNvSpPr txBox="1"/>
      </xdr:nvSpPr>
      <xdr:spPr>
        <a:xfrm>
          <a:off x="22199600" y="145395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159294</xdr:rowOff>
    </xdr:from>
    <xdr:to>
      <xdr:col>116</xdr:col>
      <xdr:colOff>114300</xdr:colOff>
      <xdr:row>85</xdr:row>
      <xdr:rowOff>89444</xdr:rowOff>
    </xdr:to>
    <xdr:sp macro="" textlink="">
      <xdr:nvSpPr>
        <xdr:cNvPr id="611" name="フローチャート: 判断 610">
          <a:extLst>
            <a:ext uri="{FF2B5EF4-FFF2-40B4-BE49-F238E27FC236}">
              <a16:creationId xmlns:a16="http://schemas.microsoft.com/office/drawing/2014/main" id="{AECF8E2A-8F56-44D8-98E7-2EA604DD4FD0}"/>
            </a:ext>
          </a:extLst>
        </xdr:cNvPr>
        <xdr:cNvSpPr/>
      </xdr:nvSpPr>
      <xdr:spPr>
        <a:xfrm>
          <a:off x="22110700" y="14561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147320</xdr:rowOff>
    </xdr:from>
    <xdr:to>
      <xdr:col>112</xdr:col>
      <xdr:colOff>38100</xdr:colOff>
      <xdr:row>85</xdr:row>
      <xdr:rowOff>77470</xdr:rowOff>
    </xdr:to>
    <xdr:sp macro="" textlink="">
      <xdr:nvSpPr>
        <xdr:cNvPr id="612" name="フローチャート: 判断 611">
          <a:extLst>
            <a:ext uri="{FF2B5EF4-FFF2-40B4-BE49-F238E27FC236}">
              <a16:creationId xmlns:a16="http://schemas.microsoft.com/office/drawing/2014/main" id="{11F8BBBF-3862-4E25-B9DF-8D96A0C56C27}"/>
            </a:ext>
          </a:extLst>
        </xdr:cNvPr>
        <xdr:cNvSpPr/>
      </xdr:nvSpPr>
      <xdr:spPr>
        <a:xfrm>
          <a:off x="21272500" y="14549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163649</xdr:rowOff>
    </xdr:from>
    <xdr:to>
      <xdr:col>107</xdr:col>
      <xdr:colOff>101600</xdr:colOff>
      <xdr:row>85</xdr:row>
      <xdr:rowOff>93799</xdr:rowOff>
    </xdr:to>
    <xdr:sp macro="" textlink="">
      <xdr:nvSpPr>
        <xdr:cNvPr id="613" name="フローチャート: 判断 612">
          <a:extLst>
            <a:ext uri="{FF2B5EF4-FFF2-40B4-BE49-F238E27FC236}">
              <a16:creationId xmlns:a16="http://schemas.microsoft.com/office/drawing/2014/main" id="{A7C885B9-1B62-4B0D-BB94-D11CD963146A}"/>
            </a:ext>
          </a:extLst>
        </xdr:cNvPr>
        <xdr:cNvSpPr/>
      </xdr:nvSpPr>
      <xdr:spPr>
        <a:xfrm>
          <a:off x="20383500" y="14565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45538</xdr:rowOff>
    </xdr:from>
    <xdr:to>
      <xdr:col>102</xdr:col>
      <xdr:colOff>165100</xdr:colOff>
      <xdr:row>85</xdr:row>
      <xdr:rowOff>147138</xdr:rowOff>
    </xdr:to>
    <xdr:sp macro="" textlink="">
      <xdr:nvSpPr>
        <xdr:cNvPr id="614" name="フローチャート: 判断 613">
          <a:extLst>
            <a:ext uri="{FF2B5EF4-FFF2-40B4-BE49-F238E27FC236}">
              <a16:creationId xmlns:a16="http://schemas.microsoft.com/office/drawing/2014/main" id="{87C98384-5BC2-44AF-94E7-126F199955CB}"/>
            </a:ext>
          </a:extLst>
        </xdr:cNvPr>
        <xdr:cNvSpPr/>
      </xdr:nvSpPr>
      <xdr:spPr>
        <a:xfrm>
          <a:off x="19494500" y="14618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108676</xdr:rowOff>
    </xdr:from>
    <xdr:to>
      <xdr:col>98</xdr:col>
      <xdr:colOff>38100</xdr:colOff>
      <xdr:row>86</xdr:row>
      <xdr:rowOff>38826</xdr:rowOff>
    </xdr:to>
    <xdr:sp macro="" textlink="">
      <xdr:nvSpPr>
        <xdr:cNvPr id="615" name="フローチャート: 判断 614">
          <a:extLst>
            <a:ext uri="{FF2B5EF4-FFF2-40B4-BE49-F238E27FC236}">
              <a16:creationId xmlns:a16="http://schemas.microsoft.com/office/drawing/2014/main" id="{4DDE69D4-60A6-42E2-9F91-898A0499B323}"/>
            </a:ext>
          </a:extLst>
        </xdr:cNvPr>
        <xdr:cNvSpPr/>
      </xdr:nvSpPr>
      <xdr:spPr>
        <a:xfrm>
          <a:off x="18605500" y="14681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16" name="テキスト ボックス 615">
          <a:extLst>
            <a:ext uri="{FF2B5EF4-FFF2-40B4-BE49-F238E27FC236}">
              <a16:creationId xmlns:a16="http://schemas.microsoft.com/office/drawing/2014/main" id="{81E814D7-A4CB-426A-84C1-5E533E41C59A}"/>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17" name="テキスト ボックス 616">
          <a:extLst>
            <a:ext uri="{FF2B5EF4-FFF2-40B4-BE49-F238E27FC236}">
              <a16:creationId xmlns:a16="http://schemas.microsoft.com/office/drawing/2014/main" id="{2BEB9D6A-901A-44F4-A442-5D83DEFF4E0C}"/>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18" name="テキスト ボックス 617">
          <a:extLst>
            <a:ext uri="{FF2B5EF4-FFF2-40B4-BE49-F238E27FC236}">
              <a16:creationId xmlns:a16="http://schemas.microsoft.com/office/drawing/2014/main" id="{7DD52854-0880-47DB-B1B4-CE8278EF4041}"/>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19" name="テキスト ボックス 618">
          <a:extLst>
            <a:ext uri="{FF2B5EF4-FFF2-40B4-BE49-F238E27FC236}">
              <a16:creationId xmlns:a16="http://schemas.microsoft.com/office/drawing/2014/main" id="{BE773985-E96B-4D26-97DD-3E080061E13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20" name="テキスト ボックス 619">
          <a:extLst>
            <a:ext uri="{FF2B5EF4-FFF2-40B4-BE49-F238E27FC236}">
              <a16:creationId xmlns:a16="http://schemas.microsoft.com/office/drawing/2014/main" id="{3786D4BD-D797-4E62-BF6A-D7F025E445D7}"/>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127726</xdr:rowOff>
    </xdr:from>
    <xdr:to>
      <xdr:col>116</xdr:col>
      <xdr:colOff>114300</xdr:colOff>
      <xdr:row>85</xdr:row>
      <xdr:rowOff>57876</xdr:rowOff>
    </xdr:to>
    <xdr:sp macro="" textlink="">
      <xdr:nvSpPr>
        <xdr:cNvPr id="621" name="楕円 620">
          <a:extLst>
            <a:ext uri="{FF2B5EF4-FFF2-40B4-BE49-F238E27FC236}">
              <a16:creationId xmlns:a16="http://schemas.microsoft.com/office/drawing/2014/main" id="{6742B4C3-653D-4AB7-A488-3025B6F27326}"/>
            </a:ext>
          </a:extLst>
        </xdr:cNvPr>
        <xdr:cNvSpPr/>
      </xdr:nvSpPr>
      <xdr:spPr>
        <a:xfrm>
          <a:off x="22110700" y="14529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83</xdr:row>
      <xdr:rowOff>150603</xdr:rowOff>
    </xdr:from>
    <xdr:ext cx="469744" cy="259045"/>
    <xdr:sp macro="" textlink="">
      <xdr:nvSpPr>
        <xdr:cNvPr id="622" name="【消防施設】&#10;一人当たり面積該当値テキスト">
          <a:extLst>
            <a:ext uri="{FF2B5EF4-FFF2-40B4-BE49-F238E27FC236}">
              <a16:creationId xmlns:a16="http://schemas.microsoft.com/office/drawing/2014/main" id="{C9F1536D-C979-4C62-9348-2F9630A765E3}"/>
            </a:ext>
          </a:extLst>
        </xdr:cNvPr>
        <xdr:cNvSpPr txBox="1"/>
      </xdr:nvSpPr>
      <xdr:spPr>
        <a:xfrm>
          <a:off x="22199600" y="143809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135345</xdr:rowOff>
    </xdr:from>
    <xdr:to>
      <xdr:col>112</xdr:col>
      <xdr:colOff>38100</xdr:colOff>
      <xdr:row>85</xdr:row>
      <xdr:rowOff>65495</xdr:rowOff>
    </xdr:to>
    <xdr:sp macro="" textlink="">
      <xdr:nvSpPr>
        <xdr:cNvPr id="623" name="楕円 622">
          <a:extLst>
            <a:ext uri="{FF2B5EF4-FFF2-40B4-BE49-F238E27FC236}">
              <a16:creationId xmlns:a16="http://schemas.microsoft.com/office/drawing/2014/main" id="{A66E6D08-ACA6-48CD-B4BC-1E52B1DACF5F}"/>
            </a:ext>
          </a:extLst>
        </xdr:cNvPr>
        <xdr:cNvSpPr/>
      </xdr:nvSpPr>
      <xdr:spPr>
        <a:xfrm>
          <a:off x="21272500" y="14537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7076</xdr:rowOff>
    </xdr:from>
    <xdr:to>
      <xdr:col>116</xdr:col>
      <xdr:colOff>63500</xdr:colOff>
      <xdr:row>85</xdr:row>
      <xdr:rowOff>14695</xdr:rowOff>
    </xdr:to>
    <xdr:cxnSp macro="">
      <xdr:nvCxnSpPr>
        <xdr:cNvPr id="624" name="直線コネクタ 623">
          <a:extLst>
            <a:ext uri="{FF2B5EF4-FFF2-40B4-BE49-F238E27FC236}">
              <a16:creationId xmlns:a16="http://schemas.microsoft.com/office/drawing/2014/main" id="{75076680-04EC-41C1-93B3-4702DA53A911}"/>
            </a:ext>
          </a:extLst>
        </xdr:cNvPr>
        <xdr:cNvCxnSpPr/>
      </xdr:nvCxnSpPr>
      <xdr:spPr>
        <a:xfrm flipV="1">
          <a:off x="21323300" y="14580326"/>
          <a:ext cx="8382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141877</xdr:rowOff>
    </xdr:from>
    <xdr:to>
      <xdr:col>107</xdr:col>
      <xdr:colOff>101600</xdr:colOff>
      <xdr:row>85</xdr:row>
      <xdr:rowOff>72027</xdr:rowOff>
    </xdr:to>
    <xdr:sp macro="" textlink="">
      <xdr:nvSpPr>
        <xdr:cNvPr id="625" name="楕円 624">
          <a:extLst>
            <a:ext uri="{FF2B5EF4-FFF2-40B4-BE49-F238E27FC236}">
              <a16:creationId xmlns:a16="http://schemas.microsoft.com/office/drawing/2014/main" id="{6F2CEEAA-14D3-461F-8922-35C765744175}"/>
            </a:ext>
          </a:extLst>
        </xdr:cNvPr>
        <xdr:cNvSpPr/>
      </xdr:nvSpPr>
      <xdr:spPr>
        <a:xfrm>
          <a:off x="20383500" y="14543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14695</xdr:rowOff>
    </xdr:from>
    <xdr:to>
      <xdr:col>111</xdr:col>
      <xdr:colOff>177800</xdr:colOff>
      <xdr:row>85</xdr:row>
      <xdr:rowOff>21227</xdr:rowOff>
    </xdr:to>
    <xdr:cxnSp macro="">
      <xdr:nvCxnSpPr>
        <xdr:cNvPr id="626" name="直線コネクタ 625">
          <a:extLst>
            <a:ext uri="{FF2B5EF4-FFF2-40B4-BE49-F238E27FC236}">
              <a16:creationId xmlns:a16="http://schemas.microsoft.com/office/drawing/2014/main" id="{FD827008-E127-4C5A-938D-1B999ECAAB4C}"/>
            </a:ext>
          </a:extLst>
        </xdr:cNvPr>
        <xdr:cNvCxnSpPr/>
      </xdr:nvCxnSpPr>
      <xdr:spPr>
        <a:xfrm flipV="1">
          <a:off x="20434300" y="14587945"/>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148408</xdr:rowOff>
    </xdr:from>
    <xdr:to>
      <xdr:col>102</xdr:col>
      <xdr:colOff>165100</xdr:colOff>
      <xdr:row>85</xdr:row>
      <xdr:rowOff>78558</xdr:rowOff>
    </xdr:to>
    <xdr:sp macro="" textlink="">
      <xdr:nvSpPr>
        <xdr:cNvPr id="627" name="楕円 626">
          <a:extLst>
            <a:ext uri="{FF2B5EF4-FFF2-40B4-BE49-F238E27FC236}">
              <a16:creationId xmlns:a16="http://schemas.microsoft.com/office/drawing/2014/main" id="{19EC37B4-1D4B-40D7-BDE0-F27B9EF8668D}"/>
            </a:ext>
          </a:extLst>
        </xdr:cNvPr>
        <xdr:cNvSpPr/>
      </xdr:nvSpPr>
      <xdr:spPr>
        <a:xfrm>
          <a:off x="19494500" y="14550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21227</xdr:rowOff>
    </xdr:from>
    <xdr:to>
      <xdr:col>107</xdr:col>
      <xdr:colOff>50800</xdr:colOff>
      <xdr:row>85</xdr:row>
      <xdr:rowOff>27758</xdr:rowOff>
    </xdr:to>
    <xdr:cxnSp macro="">
      <xdr:nvCxnSpPr>
        <xdr:cNvPr id="628" name="直線コネクタ 627">
          <a:extLst>
            <a:ext uri="{FF2B5EF4-FFF2-40B4-BE49-F238E27FC236}">
              <a16:creationId xmlns:a16="http://schemas.microsoft.com/office/drawing/2014/main" id="{8E0C5793-B32E-49BC-8638-56A80A18C591}"/>
            </a:ext>
          </a:extLst>
        </xdr:cNvPr>
        <xdr:cNvCxnSpPr/>
      </xdr:nvCxnSpPr>
      <xdr:spPr>
        <a:xfrm flipV="1">
          <a:off x="19545300" y="14594477"/>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154939</xdr:rowOff>
    </xdr:from>
    <xdr:to>
      <xdr:col>98</xdr:col>
      <xdr:colOff>38100</xdr:colOff>
      <xdr:row>85</xdr:row>
      <xdr:rowOff>85089</xdr:rowOff>
    </xdr:to>
    <xdr:sp macro="" textlink="">
      <xdr:nvSpPr>
        <xdr:cNvPr id="629" name="楕円 628">
          <a:extLst>
            <a:ext uri="{FF2B5EF4-FFF2-40B4-BE49-F238E27FC236}">
              <a16:creationId xmlns:a16="http://schemas.microsoft.com/office/drawing/2014/main" id="{725CC743-F89B-4EF6-A44B-2C754182BBCE}"/>
            </a:ext>
          </a:extLst>
        </xdr:cNvPr>
        <xdr:cNvSpPr/>
      </xdr:nvSpPr>
      <xdr:spPr>
        <a:xfrm>
          <a:off x="18605500" y="14556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27758</xdr:rowOff>
    </xdr:from>
    <xdr:to>
      <xdr:col>102</xdr:col>
      <xdr:colOff>114300</xdr:colOff>
      <xdr:row>85</xdr:row>
      <xdr:rowOff>34289</xdr:rowOff>
    </xdr:to>
    <xdr:cxnSp macro="">
      <xdr:nvCxnSpPr>
        <xdr:cNvPr id="630" name="直線コネクタ 629">
          <a:extLst>
            <a:ext uri="{FF2B5EF4-FFF2-40B4-BE49-F238E27FC236}">
              <a16:creationId xmlns:a16="http://schemas.microsoft.com/office/drawing/2014/main" id="{68836BC9-DB15-4772-8C63-F10FB11AA7BA}"/>
            </a:ext>
          </a:extLst>
        </xdr:cNvPr>
        <xdr:cNvCxnSpPr/>
      </xdr:nvCxnSpPr>
      <xdr:spPr>
        <a:xfrm flipV="1">
          <a:off x="18656300" y="14601008"/>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85</xdr:row>
      <xdr:rowOff>68597</xdr:rowOff>
    </xdr:from>
    <xdr:ext cx="469744" cy="259045"/>
    <xdr:sp macro="" textlink="">
      <xdr:nvSpPr>
        <xdr:cNvPr id="631" name="n_1aveValue【消防施設】&#10;一人当たり面積">
          <a:extLst>
            <a:ext uri="{FF2B5EF4-FFF2-40B4-BE49-F238E27FC236}">
              <a16:creationId xmlns:a16="http://schemas.microsoft.com/office/drawing/2014/main" id="{045635B3-EC5A-49F5-8F40-472DFFE4A899}"/>
            </a:ext>
          </a:extLst>
        </xdr:cNvPr>
        <xdr:cNvSpPr txBox="1"/>
      </xdr:nvSpPr>
      <xdr:spPr>
        <a:xfrm>
          <a:off x="21075727" y="14641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84926</xdr:rowOff>
    </xdr:from>
    <xdr:ext cx="469744" cy="259045"/>
    <xdr:sp macro="" textlink="">
      <xdr:nvSpPr>
        <xdr:cNvPr id="632" name="n_2aveValue【消防施設】&#10;一人当たり面積">
          <a:extLst>
            <a:ext uri="{FF2B5EF4-FFF2-40B4-BE49-F238E27FC236}">
              <a16:creationId xmlns:a16="http://schemas.microsoft.com/office/drawing/2014/main" id="{4BB28D3F-24F3-4C17-A7D5-F23177758AEF}"/>
            </a:ext>
          </a:extLst>
        </xdr:cNvPr>
        <xdr:cNvSpPr txBox="1"/>
      </xdr:nvSpPr>
      <xdr:spPr>
        <a:xfrm>
          <a:off x="20199427" y="146581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138265</xdr:rowOff>
    </xdr:from>
    <xdr:ext cx="469744" cy="259045"/>
    <xdr:sp macro="" textlink="">
      <xdr:nvSpPr>
        <xdr:cNvPr id="633" name="n_3aveValue【消防施設】&#10;一人当たり面積">
          <a:extLst>
            <a:ext uri="{FF2B5EF4-FFF2-40B4-BE49-F238E27FC236}">
              <a16:creationId xmlns:a16="http://schemas.microsoft.com/office/drawing/2014/main" id="{3F144BFF-D833-47D8-9FD7-6E0E37177417}"/>
            </a:ext>
          </a:extLst>
        </xdr:cNvPr>
        <xdr:cNvSpPr txBox="1"/>
      </xdr:nvSpPr>
      <xdr:spPr>
        <a:xfrm>
          <a:off x="19310427" y="14711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29953</xdr:rowOff>
    </xdr:from>
    <xdr:ext cx="469744" cy="259045"/>
    <xdr:sp macro="" textlink="">
      <xdr:nvSpPr>
        <xdr:cNvPr id="634" name="n_4aveValue【消防施設】&#10;一人当たり面積">
          <a:extLst>
            <a:ext uri="{FF2B5EF4-FFF2-40B4-BE49-F238E27FC236}">
              <a16:creationId xmlns:a16="http://schemas.microsoft.com/office/drawing/2014/main" id="{BB514702-55FD-4DCE-A441-A010E7343AAB}"/>
            </a:ext>
          </a:extLst>
        </xdr:cNvPr>
        <xdr:cNvSpPr txBox="1"/>
      </xdr:nvSpPr>
      <xdr:spPr>
        <a:xfrm>
          <a:off x="18421427" y="147746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83</xdr:row>
      <xdr:rowOff>82022</xdr:rowOff>
    </xdr:from>
    <xdr:ext cx="469744" cy="259045"/>
    <xdr:sp macro="" textlink="">
      <xdr:nvSpPr>
        <xdr:cNvPr id="635" name="n_1mainValue【消防施設】&#10;一人当たり面積">
          <a:extLst>
            <a:ext uri="{FF2B5EF4-FFF2-40B4-BE49-F238E27FC236}">
              <a16:creationId xmlns:a16="http://schemas.microsoft.com/office/drawing/2014/main" id="{F82ED5DD-2C6A-47B0-AEBC-A7A565C76932}"/>
            </a:ext>
          </a:extLst>
        </xdr:cNvPr>
        <xdr:cNvSpPr txBox="1"/>
      </xdr:nvSpPr>
      <xdr:spPr>
        <a:xfrm>
          <a:off x="21075727" y="143123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88554</xdr:rowOff>
    </xdr:from>
    <xdr:ext cx="469744" cy="259045"/>
    <xdr:sp macro="" textlink="">
      <xdr:nvSpPr>
        <xdr:cNvPr id="636" name="n_2mainValue【消防施設】&#10;一人当たり面積">
          <a:extLst>
            <a:ext uri="{FF2B5EF4-FFF2-40B4-BE49-F238E27FC236}">
              <a16:creationId xmlns:a16="http://schemas.microsoft.com/office/drawing/2014/main" id="{104C6BDA-75CB-45B9-BA10-7364672649A7}"/>
            </a:ext>
          </a:extLst>
        </xdr:cNvPr>
        <xdr:cNvSpPr txBox="1"/>
      </xdr:nvSpPr>
      <xdr:spPr>
        <a:xfrm>
          <a:off x="20199427" y="14318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95085</xdr:rowOff>
    </xdr:from>
    <xdr:ext cx="469744" cy="259045"/>
    <xdr:sp macro="" textlink="">
      <xdr:nvSpPr>
        <xdr:cNvPr id="637" name="n_3mainValue【消防施設】&#10;一人当たり面積">
          <a:extLst>
            <a:ext uri="{FF2B5EF4-FFF2-40B4-BE49-F238E27FC236}">
              <a16:creationId xmlns:a16="http://schemas.microsoft.com/office/drawing/2014/main" id="{8DA1499A-69B4-402C-B8A8-9E46D1C64784}"/>
            </a:ext>
          </a:extLst>
        </xdr:cNvPr>
        <xdr:cNvSpPr txBox="1"/>
      </xdr:nvSpPr>
      <xdr:spPr>
        <a:xfrm>
          <a:off x="19310427" y="14325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101616</xdr:rowOff>
    </xdr:from>
    <xdr:ext cx="469744" cy="259045"/>
    <xdr:sp macro="" textlink="">
      <xdr:nvSpPr>
        <xdr:cNvPr id="638" name="n_4mainValue【消防施設】&#10;一人当たり面積">
          <a:extLst>
            <a:ext uri="{FF2B5EF4-FFF2-40B4-BE49-F238E27FC236}">
              <a16:creationId xmlns:a16="http://schemas.microsoft.com/office/drawing/2014/main" id="{37AE4FC3-9222-43D4-9D1B-93131C61DA33}"/>
            </a:ext>
          </a:extLst>
        </xdr:cNvPr>
        <xdr:cNvSpPr txBox="1"/>
      </xdr:nvSpPr>
      <xdr:spPr>
        <a:xfrm>
          <a:off x="18421427" y="14331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39" name="正方形/長方形 638">
          <a:extLst>
            <a:ext uri="{FF2B5EF4-FFF2-40B4-BE49-F238E27FC236}">
              <a16:creationId xmlns:a16="http://schemas.microsoft.com/office/drawing/2014/main" id="{E3F83D7A-DFFA-421F-BA99-C6497A61F194}"/>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0" name="正方形/長方形 639">
          <a:extLst>
            <a:ext uri="{FF2B5EF4-FFF2-40B4-BE49-F238E27FC236}">
              <a16:creationId xmlns:a16="http://schemas.microsoft.com/office/drawing/2014/main" id="{C2459373-57E0-4599-B897-6A3F2FB0C093}"/>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1" name="正方形/長方形 640">
          <a:extLst>
            <a:ext uri="{FF2B5EF4-FFF2-40B4-BE49-F238E27FC236}">
              <a16:creationId xmlns:a16="http://schemas.microsoft.com/office/drawing/2014/main" id="{FFD22507-79AA-4801-B34A-AEA2D51CE279}"/>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2" name="正方形/長方形 641">
          <a:extLst>
            <a:ext uri="{FF2B5EF4-FFF2-40B4-BE49-F238E27FC236}">
              <a16:creationId xmlns:a16="http://schemas.microsoft.com/office/drawing/2014/main" id="{DD774F5C-4518-46FA-A3AB-3E88D221B1A8}"/>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3" name="正方形/長方形 642">
          <a:extLst>
            <a:ext uri="{FF2B5EF4-FFF2-40B4-BE49-F238E27FC236}">
              <a16:creationId xmlns:a16="http://schemas.microsoft.com/office/drawing/2014/main" id="{2F4EEFAC-504A-4C3A-893A-C181D46D950E}"/>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4" name="正方形/長方形 643">
          <a:extLst>
            <a:ext uri="{FF2B5EF4-FFF2-40B4-BE49-F238E27FC236}">
              <a16:creationId xmlns:a16="http://schemas.microsoft.com/office/drawing/2014/main" id="{89FFFF65-9D08-483D-B6B9-F9E2453701FC}"/>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5" name="正方形/長方形 644">
          <a:extLst>
            <a:ext uri="{FF2B5EF4-FFF2-40B4-BE49-F238E27FC236}">
              <a16:creationId xmlns:a16="http://schemas.microsoft.com/office/drawing/2014/main" id="{5320B2D5-A6EB-4F71-B24A-C697B8E316D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6" name="正方形/長方形 645">
          <a:extLst>
            <a:ext uri="{FF2B5EF4-FFF2-40B4-BE49-F238E27FC236}">
              <a16:creationId xmlns:a16="http://schemas.microsoft.com/office/drawing/2014/main" id="{F8F9BF6D-5108-4828-A061-A8ED9E956178}"/>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47" name="テキスト ボックス 646">
          <a:extLst>
            <a:ext uri="{FF2B5EF4-FFF2-40B4-BE49-F238E27FC236}">
              <a16:creationId xmlns:a16="http://schemas.microsoft.com/office/drawing/2014/main" id="{2E70053C-55F6-4C3B-8BE5-077A28DD93DC}"/>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48" name="直線コネクタ 647">
          <a:extLst>
            <a:ext uri="{FF2B5EF4-FFF2-40B4-BE49-F238E27FC236}">
              <a16:creationId xmlns:a16="http://schemas.microsoft.com/office/drawing/2014/main" id="{699063C8-9D9F-4F96-8536-5E53E1BB3CDA}"/>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49" name="テキスト ボックス 648">
          <a:extLst>
            <a:ext uri="{FF2B5EF4-FFF2-40B4-BE49-F238E27FC236}">
              <a16:creationId xmlns:a16="http://schemas.microsoft.com/office/drawing/2014/main" id="{8FFB3BC2-4680-4609-88F2-9197EB7E8BB7}"/>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50" name="直線コネクタ 649">
          <a:extLst>
            <a:ext uri="{FF2B5EF4-FFF2-40B4-BE49-F238E27FC236}">
              <a16:creationId xmlns:a16="http://schemas.microsoft.com/office/drawing/2014/main" id="{B9C035EE-B566-47BD-B784-4AAC89A40118}"/>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51" name="テキスト ボックス 650">
          <a:extLst>
            <a:ext uri="{FF2B5EF4-FFF2-40B4-BE49-F238E27FC236}">
              <a16:creationId xmlns:a16="http://schemas.microsoft.com/office/drawing/2014/main" id="{671538C7-7874-4033-A050-087C95DC6BE8}"/>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52" name="直線コネクタ 651">
          <a:extLst>
            <a:ext uri="{FF2B5EF4-FFF2-40B4-BE49-F238E27FC236}">
              <a16:creationId xmlns:a16="http://schemas.microsoft.com/office/drawing/2014/main" id="{3AFA5F36-ACB7-4269-A0F9-698F3AA81FE9}"/>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53" name="テキスト ボックス 652">
          <a:extLst>
            <a:ext uri="{FF2B5EF4-FFF2-40B4-BE49-F238E27FC236}">
              <a16:creationId xmlns:a16="http://schemas.microsoft.com/office/drawing/2014/main" id="{56521AA7-9EB5-4AC0-9569-09B1CFB04B97}"/>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54" name="直線コネクタ 653">
          <a:extLst>
            <a:ext uri="{FF2B5EF4-FFF2-40B4-BE49-F238E27FC236}">
              <a16:creationId xmlns:a16="http://schemas.microsoft.com/office/drawing/2014/main" id="{17210384-8B8E-42E6-AEA8-016620B20393}"/>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55" name="テキスト ボックス 654">
          <a:extLst>
            <a:ext uri="{FF2B5EF4-FFF2-40B4-BE49-F238E27FC236}">
              <a16:creationId xmlns:a16="http://schemas.microsoft.com/office/drawing/2014/main" id="{7D3A840C-4473-4F9B-BF28-DA46CCA281C8}"/>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56" name="直線コネクタ 655">
          <a:extLst>
            <a:ext uri="{FF2B5EF4-FFF2-40B4-BE49-F238E27FC236}">
              <a16:creationId xmlns:a16="http://schemas.microsoft.com/office/drawing/2014/main" id="{895E609F-183B-48B5-A97C-C8A391E2F6A9}"/>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57" name="テキスト ボックス 656">
          <a:extLst>
            <a:ext uri="{FF2B5EF4-FFF2-40B4-BE49-F238E27FC236}">
              <a16:creationId xmlns:a16="http://schemas.microsoft.com/office/drawing/2014/main" id="{00FB4EDB-5F7C-486F-9A30-041BF185F329}"/>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58" name="直線コネクタ 657">
          <a:extLst>
            <a:ext uri="{FF2B5EF4-FFF2-40B4-BE49-F238E27FC236}">
              <a16:creationId xmlns:a16="http://schemas.microsoft.com/office/drawing/2014/main" id="{C00CFFD8-950E-479A-8454-96F2A2524F4C}"/>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59" name="テキスト ボックス 658">
          <a:extLst>
            <a:ext uri="{FF2B5EF4-FFF2-40B4-BE49-F238E27FC236}">
              <a16:creationId xmlns:a16="http://schemas.microsoft.com/office/drawing/2014/main" id="{2590C919-D98D-4E81-94A3-E428982FEE30}"/>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60" name="直線コネクタ 659">
          <a:extLst>
            <a:ext uri="{FF2B5EF4-FFF2-40B4-BE49-F238E27FC236}">
              <a16:creationId xmlns:a16="http://schemas.microsoft.com/office/drawing/2014/main" id="{E65F5D8C-972D-43C6-A17F-96327215FE2E}"/>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61" name="テキスト ボックス 660">
          <a:extLst>
            <a:ext uri="{FF2B5EF4-FFF2-40B4-BE49-F238E27FC236}">
              <a16:creationId xmlns:a16="http://schemas.microsoft.com/office/drawing/2014/main" id="{4DF2DEEA-75D8-4A56-B388-AB0CD8646B79}"/>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2" name="直線コネクタ 661">
          <a:extLst>
            <a:ext uri="{FF2B5EF4-FFF2-40B4-BE49-F238E27FC236}">
              <a16:creationId xmlns:a16="http://schemas.microsoft.com/office/drawing/2014/main" id="{34972A14-F14D-4B5F-A510-3E2B410D9C21}"/>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63" name="【庁舎】&#10;有形固定資産減価償却率グラフ枠">
          <a:extLst>
            <a:ext uri="{FF2B5EF4-FFF2-40B4-BE49-F238E27FC236}">
              <a16:creationId xmlns:a16="http://schemas.microsoft.com/office/drawing/2014/main" id="{6B7EAE28-BB5D-478D-93ED-D573C0E1CBD3}"/>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10886</xdr:rowOff>
    </xdr:from>
    <xdr:to>
      <xdr:col>85</xdr:col>
      <xdr:colOff>126364</xdr:colOff>
      <xdr:row>109</xdr:row>
      <xdr:rowOff>35379</xdr:rowOff>
    </xdr:to>
    <xdr:cxnSp macro="">
      <xdr:nvCxnSpPr>
        <xdr:cNvPr id="664" name="直線コネクタ 663">
          <a:extLst>
            <a:ext uri="{FF2B5EF4-FFF2-40B4-BE49-F238E27FC236}">
              <a16:creationId xmlns:a16="http://schemas.microsoft.com/office/drawing/2014/main" id="{54D2BE3D-FAF4-42EC-BFFA-CF4284927C4D}"/>
            </a:ext>
          </a:extLst>
        </xdr:cNvPr>
        <xdr:cNvCxnSpPr/>
      </xdr:nvCxnSpPr>
      <xdr:spPr>
        <a:xfrm flipV="1">
          <a:off x="16318864" y="17155886"/>
          <a:ext cx="0" cy="15675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665" name="【庁舎】&#10;有形固定資産減価償却率最小値テキスト">
          <a:extLst>
            <a:ext uri="{FF2B5EF4-FFF2-40B4-BE49-F238E27FC236}">
              <a16:creationId xmlns:a16="http://schemas.microsoft.com/office/drawing/2014/main" id="{F43114DD-8926-4956-9F0A-07BF7120303D}"/>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666" name="直線コネクタ 665">
          <a:extLst>
            <a:ext uri="{FF2B5EF4-FFF2-40B4-BE49-F238E27FC236}">
              <a16:creationId xmlns:a16="http://schemas.microsoft.com/office/drawing/2014/main" id="{F9B42D7D-29F5-4E3D-8E61-CED7869DF407}"/>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129013</xdr:rowOff>
    </xdr:from>
    <xdr:ext cx="340478" cy="259045"/>
    <xdr:sp macro="" textlink="">
      <xdr:nvSpPr>
        <xdr:cNvPr id="667" name="【庁舎】&#10;有形固定資産減価償却率最大値テキスト">
          <a:extLst>
            <a:ext uri="{FF2B5EF4-FFF2-40B4-BE49-F238E27FC236}">
              <a16:creationId xmlns:a16="http://schemas.microsoft.com/office/drawing/2014/main" id="{0E8739AD-9BC5-4544-8F62-8778781E6CE2}"/>
            </a:ext>
          </a:extLst>
        </xdr:cNvPr>
        <xdr:cNvSpPr txBox="1"/>
      </xdr:nvSpPr>
      <xdr:spPr>
        <a:xfrm>
          <a:off x="16357600" y="1693111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10886</xdr:rowOff>
    </xdr:from>
    <xdr:to>
      <xdr:col>86</xdr:col>
      <xdr:colOff>25400</xdr:colOff>
      <xdr:row>100</xdr:row>
      <xdr:rowOff>10886</xdr:rowOff>
    </xdr:to>
    <xdr:cxnSp macro="">
      <xdr:nvCxnSpPr>
        <xdr:cNvPr id="668" name="直線コネクタ 667">
          <a:extLst>
            <a:ext uri="{FF2B5EF4-FFF2-40B4-BE49-F238E27FC236}">
              <a16:creationId xmlns:a16="http://schemas.microsoft.com/office/drawing/2014/main" id="{98EAB457-761F-4957-8082-B29FCE3CDB47}"/>
            </a:ext>
          </a:extLst>
        </xdr:cNvPr>
        <xdr:cNvCxnSpPr/>
      </xdr:nvCxnSpPr>
      <xdr:spPr>
        <a:xfrm>
          <a:off x="16230600" y="17155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27050</xdr:rowOff>
    </xdr:from>
    <xdr:ext cx="405111" cy="259045"/>
    <xdr:sp macro="" textlink="">
      <xdr:nvSpPr>
        <xdr:cNvPr id="669" name="【庁舎】&#10;有形固定資産減価償却率平均値テキスト">
          <a:extLst>
            <a:ext uri="{FF2B5EF4-FFF2-40B4-BE49-F238E27FC236}">
              <a16:creationId xmlns:a16="http://schemas.microsoft.com/office/drawing/2014/main" id="{FE46BEBB-8554-404C-90D1-B906DAE37D64}"/>
            </a:ext>
          </a:extLst>
        </xdr:cNvPr>
        <xdr:cNvSpPr txBox="1"/>
      </xdr:nvSpPr>
      <xdr:spPr>
        <a:xfrm>
          <a:off x="16357600" y="1768640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4173</xdr:rowOff>
    </xdr:from>
    <xdr:to>
      <xdr:col>85</xdr:col>
      <xdr:colOff>177800</xdr:colOff>
      <xdr:row>104</xdr:row>
      <xdr:rowOff>105773</xdr:rowOff>
    </xdr:to>
    <xdr:sp macro="" textlink="">
      <xdr:nvSpPr>
        <xdr:cNvPr id="670" name="フローチャート: 判断 669">
          <a:extLst>
            <a:ext uri="{FF2B5EF4-FFF2-40B4-BE49-F238E27FC236}">
              <a16:creationId xmlns:a16="http://schemas.microsoft.com/office/drawing/2014/main" id="{071138B5-6CEE-44EE-9F1F-C497A5BF36DA}"/>
            </a:ext>
          </a:extLst>
        </xdr:cNvPr>
        <xdr:cNvSpPr/>
      </xdr:nvSpPr>
      <xdr:spPr>
        <a:xfrm>
          <a:off x="16268700" y="17834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164193</xdr:rowOff>
    </xdr:from>
    <xdr:to>
      <xdr:col>81</xdr:col>
      <xdr:colOff>101600</xdr:colOff>
      <xdr:row>104</xdr:row>
      <xdr:rowOff>94343</xdr:rowOff>
    </xdr:to>
    <xdr:sp macro="" textlink="">
      <xdr:nvSpPr>
        <xdr:cNvPr id="671" name="フローチャート: 判断 670">
          <a:extLst>
            <a:ext uri="{FF2B5EF4-FFF2-40B4-BE49-F238E27FC236}">
              <a16:creationId xmlns:a16="http://schemas.microsoft.com/office/drawing/2014/main" id="{ABBD86FC-87C4-4721-9910-3D3D7E9277E1}"/>
            </a:ext>
          </a:extLst>
        </xdr:cNvPr>
        <xdr:cNvSpPr/>
      </xdr:nvSpPr>
      <xdr:spPr>
        <a:xfrm>
          <a:off x="15430500" y="17823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48261</xdr:rowOff>
    </xdr:from>
    <xdr:to>
      <xdr:col>76</xdr:col>
      <xdr:colOff>165100</xdr:colOff>
      <xdr:row>104</xdr:row>
      <xdr:rowOff>149861</xdr:rowOff>
    </xdr:to>
    <xdr:sp macro="" textlink="">
      <xdr:nvSpPr>
        <xdr:cNvPr id="672" name="フローチャート: 判断 671">
          <a:extLst>
            <a:ext uri="{FF2B5EF4-FFF2-40B4-BE49-F238E27FC236}">
              <a16:creationId xmlns:a16="http://schemas.microsoft.com/office/drawing/2014/main" id="{13EC1283-F1E1-448C-8546-395AB16217EB}"/>
            </a:ext>
          </a:extLst>
        </xdr:cNvPr>
        <xdr:cNvSpPr/>
      </xdr:nvSpPr>
      <xdr:spPr>
        <a:xfrm>
          <a:off x="14541500" y="1787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90714</xdr:rowOff>
    </xdr:from>
    <xdr:to>
      <xdr:col>72</xdr:col>
      <xdr:colOff>38100</xdr:colOff>
      <xdr:row>105</xdr:row>
      <xdr:rowOff>20864</xdr:rowOff>
    </xdr:to>
    <xdr:sp macro="" textlink="">
      <xdr:nvSpPr>
        <xdr:cNvPr id="673" name="フローチャート: 判断 672">
          <a:extLst>
            <a:ext uri="{FF2B5EF4-FFF2-40B4-BE49-F238E27FC236}">
              <a16:creationId xmlns:a16="http://schemas.microsoft.com/office/drawing/2014/main" id="{91AAB4A2-0259-47A0-8A2F-A8CF00D821E5}"/>
            </a:ext>
          </a:extLst>
        </xdr:cNvPr>
        <xdr:cNvSpPr/>
      </xdr:nvSpPr>
      <xdr:spPr>
        <a:xfrm>
          <a:off x="13652500" y="1792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13970</xdr:rowOff>
    </xdr:from>
    <xdr:to>
      <xdr:col>67</xdr:col>
      <xdr:colOff>101600</xdr:colOff>
      <xdr:row>105</xdr:row>
      <xdr:rowOff>115570</xdr:rowOff>
    </xdr:to>
    <xdr:sp macro="" textlink="">
      <xdr:nvSpPr>
        <xdr:cNvPr id="674" name="フローチャート: 判断 673">
          <a:extLst>
            <a:ext uri="{FF2B5EF4-FFF2-40B4-BE49-F238E27FC236}">
              <a16:creationId xmlns:a16="http://schemas.microsoft.com/office/drawing/2014/main" id="{2877969E-1748-43E6-9003-2C85F03B0AC2}"/>
            </a:ext>
          </a:extLst>
        </xdr:cNvPr>
        <xdr:cNvSpPr/>
      </xdr:nvSpPr>
      <xdr:spPr>
        <a:xfrm>
          <a:off x="12763500" y="180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5" name="テキスト ボックス 674">
          <a:extLst>
            <a:ext uri="{FF2B5EF4-FFF2-40B4-BE49-F238E27FC236}">
              <a16:creationId xmlns:a16="http://schemas.microsoft.com/office/drawing/2014/main" id="{92812A0B-61BF-43CD-9BF2-6D3B97916E54}"/>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6" name="テキスト ボックス 675">
          <a:extLst>
            <a:ext uri="{FF2B5EF4-FFF2-40B4-BE49-F238E27FC236}">
              <a16:creationId xmlns:a16="http://schemas.microsoft.com/office/drawing/2014/main" id="{D4CFA938-55EE-4BA4-91A2-8FCB0454BC6C}"/>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77" name="テキスト ボックス 676">
          <a:extLst>
            <a:ext uri="{FF2B5EF4-FFF2-40B4-BE49-F238E27FC236}">
              <a16:creationId xmlns:a16="http://schemas.microsoft.com/office/drawing/2014/main" id="{0FB38129-CE60-4E5C-8FCD-2C1E119FAE39}"/>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78" name="テキスト ボックス 677">
          <a:extLst>
            <a:ext uri="{FF2B5EF4-FFF2-40B4-BE49-F238E27FC236}">
              <a16:creationId xmlns:a16="http://schemas.microsoft.com/office/drawing/2014/main" id="{A7CAB87B-AADE-40C8-9F1D-D8E72683166B}"/>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79" name="テキスト ボックス 678">
          <a:extLst>
            <a:ext uri="{FF2B5EF4-FFF2-40B4-BE49-F238E27FC236}">
              <a16:creationId xmlns:a16="http://schemas.microsoft.com/office/drawing/2014/main" id="{DB5A957D-B0FD-4DB9-A9D8-60F23AEEC282}"/>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116839</xdr:rowOff>
    </xdr:from>
    <xdr:to>
      <xdr:col>85</xdr:col>
      <xdr:colOff>177800</xdr:colOff>
      <xdr:row>107</xdr:row>
      <xdr:rowOff>46989</xdr:rowOff>
    </xdr:to>
    <xdr:sp macro="" textlink="">
      <xdr:nvSpPr>
        <xdr:cNvPr id="680" name="楕円 679">
          <a:extLst>
            <a:ext uri="{FF2B5EF4-FFF2-40B4-BE49-F238E27FC236}">
              <a16:creationId xmlns:a16="http://schemas.microsoft.com/office/drawing/2014/main" id="{901C6312-2737-460D-9C7D-F44D188BEC21}"/>
            </a:ext>
          </a:extLst>
        </xdr:cNvPr>
        <xdr:cNvSpPr/>
      </xdr:nvSpPr>
      <xdr:spPr>
        <a:xfrm>
          <a:off x="16268700" y="18290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95266</xdr:rowOff>
    </xdr:from>
    <xdr:ext cx="405111" cy="259045"/>
    <xdr:sp macro="" textlink="">
      <xdr:nvSpPr>
        <xdr:cNvPr id="681" name="【庁舎】&#10;有形固定資産減価償却率該当値テキスト">
          <a:extLst>
            <a:ext uri="{FF2B5EF4-FFF2-40B4-BE49-F238E27FC236}">
              <a16:creationId xmlns:a16="http://schemas.microsoft.com/office/drawing/2014/main" id="{C3D1E6FC-BAA3-4DF4-9A2A-5A0F62FA4144}"/>
            </a:ext>
          </a:extLst>
        </xdr:cNvPr>
        <xdr:cNvSpPr txBox="1"/>
      </xdr:nvSpPr>
      <xdr:spPr>
        <a:xfrm>
          <a:off x="16357600" y="182689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126637</xdr:rowOff>
    </xdr:from>
    <xdr:to>
      <xdr:col>81</xdr:col>
      <xdr:colOff>101600</xdr:colOff>
      <xdr:row>107</xdr:row>
      <xdr:rowOff>56787</xdr:rowOff>
    </xdr:to>
    <xdr:sp macro="" textlink="">
      <xdr:nvSpPr>
        <xdr:cNvPr id="682" name="楕円 681">
          <a:extLst>
            <a:ext uri="{FF2B5EF4-FFF2-40B4-BE49-F238E27FC236}">
              <a16:creationId xmlns:a16="http://schemas.microsoft.com/office/drawing/2014/main" id="{F464E12A-1789-4463-A7B0-8498E89A2753}"/>
            </a:ext>
          </a:extLst>
        </xdr:cNvPr>
        <xdr:cNvSpPr/>
      </xdr:nvSpPr>
      <xdr:spPr>
        <a:xfrm>
          <a:off x="15430500" y="18300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167639</xdr:rowOff>
    </xdr:from>
    <xdr:to>
      <xdr:col>85</xdr:col>
      <xdr:colOff>127000</xdr:colOff>
      <xdr:row>107</xdr:row>
      <xdr:rowOff>5987</xdr:rowOff>
    </xdr:to>
    <xdr:cxnSp macro="">
      <xdr:nvCxnSpPr>
        <xdr:cNvPr id="683" name="直線コネクタ 682">
          <a:extLst>
            <a:ext uri="{FF2B5EF4-FFF2-40B4-BE49-F238E27FC236}">
              <a16:creationId xmlns:a16="http://schemas.microsoft.com/office/drawing/2014/main" id="{54E8E252-A3E9-4B28-BF24-55588C5DD90D}"/>
            </a:ext>
          </a:extLst>
        </xdr:cNvPr>
        <xdr:cNvCxnSpPr/>
      </xdr:nvCxnSpPr>
      <xdr:spPr>
        <a:xfrm flipV="1">
          <a:off x="15481300" y="18341339"/>
          <a:ext cx="838200" cy="9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141332</xdr:rowOff>
    </xdr:from>
    <xdr:to>
      <xdr:col>76</xdr:col>
      <xdr:colOff>165100</xdr:colOff>
      <xdr:row>107</xdr:row>
      <xdr:rowOff>71482</xdr:rowOff>
    </xdr:to>
    <xdr:sp macro="" textlink="">
      <xdr:nvSpPr>
        <xdr:cNvPr id="684" name="楕円 683">
          <a:extLst>
            <a:ext uri="{FF2B5EF4-FFF2-40B4-BE49-F238E27FC236}">
              <a16:creationId xmlns:a16="http://schemas.microsoft.com/office/drawing/2014/main" id="{30614FD4-CD15-4AA2-BE65-76A14B1DB64E}"/>
            </a:ext>
          </a:extLst>
        </xdr:cNvPr>
        <xdr:cNvSpPr/>
      </xdr:nvSpPr>
      <xdr:spPr>
        <a:xfrm>
          <a:off x="14541500" y="18315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107</xdr:row>
      <xdr:rowOff>5987</xdr:rowOff>
    </xdr:from>
    <xdr:to>
      <xdr:col>81</xdr:col>
      <xdr:colOff>50800</xdr:colOff>
      <xdr:row>107</xdr:row>
      <xdr:rowOff>20682</xdr:rowOff>
    </xdr:to>
    <xdr:cxnSp macro="">
      <xdr:nvCxnSpPr>
        <xdr:cNvPr id="685" name="直線コネクタ 684">
          <a:extLst>
            <a:ext uri="{FF2B5EF4-FFF2-40B4-BE49-F238E27FC236}">
              <a16:creationId xmlns:a16="http://schemas.microsoft.com/office/drawing/2014/main" id="{462807A8-F3F0-4D46-981E-904626E78F22}"/>
            </a:ext>
          </a:extLst>
        </xdr:cNvPr>
        <xdr:cNvCxnSpPr/>
      </xdr:nvCxnSpPr>
      <xdr:spPr>
        <a:xfrm flipV="1">
          <a:off x="14592300" y="18351137"/>
          <a:ext cx="889000" cy="14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147864</xdr:rowOff>
    </xdr:from>
    <xdr:to>
      <xdr:col>72</xdr:col>
      <xdr:colOff>38100</xdr:colOff>
      <xdr:row>107</xdr:row>
      <xdr:rowOff>78014</xdr:rowOff>
    </xdr:to>
    <xdr:sp macro="" textlink="">
      <xdr:nvSpPr>
        <xdr:cNvPr id="686" name="楕円 685">
          <a:extLst>
            <a:ext uri="{FF2B5EF4-FFF2-40B4-BE49-F238E27FC236}">
              <a16:creationId xmlns:a16="http://schemas.microsoft.com/office/drawing/2014/main" id="{7CD8DDA0-F1E3-471F-A89A-308B77EA86CA}"/>
            </a:ext>
          </a:extLst>
        </xdr:cNvPr>
        <xdr:cNvSpPr/>
      </xdr:nvSpPr>
      <xdr:spPr>
        <a:xfrm>
          <a:off x="13652500" y="18321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107</xdr:row>
      <xdr:rowOff>20682</xdr:rowOff>
    </xdr:from>
    <xdr:to>
      <xdr:col>76</xdr:col>
      <xdr:colOff>114300</xdr:colOff>
      <xdr:row>107</xdr:row>
      <xdr:rowOff>27214</xdr:rowOff>
    </xdr:to>
    <xdr:cxnSp macro="">
      <xdr:nvCxnSpPr>
        <xdr:cNvPr id="687" name="直線コネクタ 686">
          <a:extLst>
            <a:ext uri="{FF2B5EF4-FFF2-40B4-BE49-F238E27FC236}">
              <a16:creationId xmlns:a16="http://schemas.microsoft.com/office/drawing/2014/main" id="{87A17B66-12D0-432D-966A-1E109A686047}"/>
            </a:ext>
          </a:extLst>
        </xdr:cNvPr>
        <xdr:cNvCxnSpPr/>
      </xdr:nvCxnSpPr>
      <xdr:spPr>
        <a:xfrm flipV="1">
          <a:off x="13703300" y="18365832"/>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128270</xdr:rowOff>
    </xdr:from>
    <xdr:to>
      <xdr:col>67</xdr:col>
      <xdr:colOff>101600</xdr:colOff>
      <xdr:row>107</xdr:row>
      <xdr:rowOff>58420</xdr:rowOff>
    </xdr:to>
    <xdr:sp macro="" textlink="">
      <xdr:nvSpPr>
        <xdr:cNvPr id="688" name="楕円 687">
          <a:extLst>
            <a:ext uri="{FF2B5EF4-FFF2-40B4-BE49-F238E27FC236}">
              <a16:creationId xmlns:a16="http://schemas.microsoft.com/office/drawing/2014/main" id="{47DC9D00-1E79-4073-8149-7BADC85B7A12}"/>
            </a:ext>
          </a:extLst>
        </xdr:cNvPr>
        <xdr:cNvSpPr/>
      </xdr:nvSpPr>
      <xdr:spPr>
        <a:xfrm>
          <a:off x="12763500" y="18301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107</xdr:row>
      <xdr:rowOff>7620</xdr:rowOff>
    </xdr:from>
    <xdr:to>
      <xdr:col>71</xdr:col>
      <xdr:colOff>177800</xdr:colOff>
      <xdr:row>107</xdr:row>
      <xdr:rowOff>27214</xdr:rowOff>
    </xdr:to>
    <xdr:cxnSp macro="">
      <xdr:nvCxnSpPr>
        <xdr:cNvPr id="689" name="直線コネクタ 688">
          <a:extLst>
            <a:ext uri="{FF2B5EF4-FFF2-40B4-BE49-F238E27FC236}">
              <a16:creationId xmlns:a16="http://schemas.microsoft.com/office/drawing/2014/main" id="{F0B3C96A-43D8-47CC-AE1B-1CA2B97FBE55}"/>
            </a:ext>
          </a:extLst>
        </xdr:cNvPr>
        <xdr:cNvCxnSpPr/>
      </xdr:nvCxnSpPr>
      <xdr:spPr>
        <a:xfrm>
          <a:off x="12814300" y="18352770"/>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110870</xdr:rowOff>
    </xdr:from>
    <xdr:ext cx="405111" cy="259045"/>
    <xdr:sp macro="" textlink="">
      <xdr:nvSpPr>
        <xdr:cNvPr id="690" name="n_1aveValue【庁舎】&#10;有形固定資産減価償却率">
          <a:extLst>
            <a:ext uri="{FF2B5EF4-FFF2-40B4-BE49-F238E27FC236}">
              <a16:creationId xmlns:a16="http://schemas.microsoft.com/office/drawing/2014/main" id="{CA90A1FE-AA9E-4192-8F92-69600F9948BD}"/>
            </a:ext>
          </a:extLst>
        </xdr:cNvPr>
        <xdr:cNvSpPr txBox="1"/>
      </xdr:nvSpPr>
      <xdr:spPr>
        <a:xfrm>
          <a:off x="15266044" y="175987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166388</xdr:rowOff>
    </xdr:from>
    <xdr:ext cx="405111" cy="259045"/>
    <xdr:sp macro="" textlink="">
      <xdr:nvSpPr>
        <xdr:cNvPr id="691" name="n_2aveValue【庁舎】&#10;有形固定資産減価償却率">
          <a:extLst>
            <a:ext uri="{FF2B5EF4-FFF2-40B4-BE49-F238E27FC236}">
              <a16:creationId xmlns:a16="http://schemas.microsoft.com/office/drawing/2014/main" id="{4BD14E5A-1C21-4945-B30C-A0377F1A80AC}"/>
            </a:ext>
          </a:extLst>
        </xdr:cNvPr>
        <xdr:cNvSpPr txBox="1"/>
      </xdr:nvSpPr>
      <xdr:spPr>
        <a:xfrm>
          <a:off x="14389744" y="17654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37391</xdr:rowOff>
    </xdr:from>
    <xdr:ext cx="405111" cy="259045"/>
    <xdr:sp macro="" textlink="">
      <xdr:nvSpPr>
        <xdr:cNvPr id="692" name="n_3aveValue【庁舎】&#10;有形固定資産減価償却率">
          <a:extLst>
            <a:ext uri="{FF2B5EF4-FFF2-40B4-BE49-F238E27FC236}">
              <a16:creationId xmlns:a16="http://schemas.microsoft.com/office/drawing/2014/main" id="{63A84538-46EF-4273-9D54-02175D757D4C}"/>
            </a:ext>
          </a:extLst>
        </xdr:cNvPr>
        <xdr:cNvSpPr txBox="1"/>
      </xdr:nvSpPr>
      <xdr:spPr>
        <a:xfrm>
          <a:off x="13500744" y="17696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132097</xdr:rowOff>
    </xdr:from>
    <xdr:ext cx="405111" cy="259045"/>
    <xdr:sp macro="" textlink="">
      <xdr:nvSpPr>
        <xdr:cNvPr id="693" name="n_4aveValue【庁舎】&#10;有形固定資産減価償却率">
          <a:extLst>
            <a:ext uri="{FF2B5EF4-FFF2-40B4-BE49-F238E27FC236}">
              <a16:creationId xmlns:a16="http://schemas.microsoft.com/office/drawing/2014/main" id="{684DE35D-55C6-4C3A-BA80-AF9A4099D711}"/>
            </a:ext>
          </a:extLst>
        </xdr:cNvPr>
        <xdr:cNvSpPr txBox="1"/>
      </xdr:nvSpPr>
      <xdr:spPr>
        <a:xfrm>
          <a:off x="12611744" y="17791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47914</xdr:rowOff>
    </xdr:from>
    <xdr:ext cx="405111" cy="259045"/>
    <xdr:sp macro="" textlink="">
      <xdr:nvSpPr>
        <xdr:cNvPr id="694" name="n_1mainValue【庁舎】&#10;有形固定資産減価償却率">
          <a:extLst>
            <a:ext uri="{FF2B5EF4-FFF2-40B4-BE49-F238E27FC236}">
              <a16:creationId xmlns:a16="http://schemas.microsoft.com/office/drawing/2014/main" id="{6F42E76E-EBB4-4BEE-BAC1-EB60A36ECB62}"/>
            </a:ext>
          </a:extLst>
        </xdr:cNvPr>
        <xdr:cNvSpPr txBox="1"/>
      </xdr:nvSpPr>
      <xdr:spPr>
        <a:xfrm>
          <a:off x="15266044" y="183930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62609</xdr:rowOff>
    </xdr:from>
    <xdr:ext cx="405111" cy="259045"/>
    <xdr:sp macro="" textlink="">
      <xdr:nvSpPr>
        <xdr:cNvPr id="695" name="n_2mainValue【庁舎】&#10;有形固定資産減価償却率">
          <a:extLst>
            <a:ext uri="{FF2B5EF4-FFF2-40B4-BE49-F238E27FC236}">
              <a16:creationId xmlns:a16="http://schemas.microsoft.com/office/drawing/2014/main" id="{6DB9EADB-5B01-4351-957D-3FB2B128DC3E}"/>
            </a:ext>
          </a:extLst>
        </xdr:cNvPr>
        <xdr:cNvSpPr txBox="1"/>
      </xdr:nvSpPr>
      <xdr:spPr>
        <a:xfrm>
          <a:off x="14389744" y="184077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69141</xdr:rowOff>
    </xdr:from>
    <xdr:ext cx="405111" cy="259045"/>
    <xdr:sp macro="" textlink="">
      <xdr:nvSpPr>
        <xdr:cNvPr id="696" name="n_3mainValue【庁舎】&#10;有形固定資産減価償却率">
          <a:extLst>
            <a:ext uri="{FF2B5EF4-FFF2-40B4-BE49-F238E27FC236}">
              <a16:creationId xmlns:a16="http://schemas.microsoft.com/office/drawing/2014/main" id="{67C0F341-21D4-4256-92E6-3CDC12C984D5}"/>
            </a:ext>
          </a:extLst>
        </xdr:cNvPr>
        <xdr:cNvSpPr txBox="1"/>
      </xdr:nvSpPr>
      <xdr:spPr>
        <a:xfrm>
          <a:off x="13500744" y="184142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107</xdr:row>
      <xdr:rowOff>49547</xdr:rowOff>
    </xdr:from>
    <xdr:ext cx="405111" cy="259045"/>
    <xdr:sp macro="" textlink="">
      <xdr:nvSpPr>
        <xdr:cNvPr id="697" name="n_4mainValue【庁舎】&#10;有形固定資産減価償却率">
          <a:extLst>
            <a:ext uri="{FF2B5EF4-FFF2-40B4-BE49-F238E27FC236}">
              <a16:creationId xmlns:a16="http://schemas.microsoft.com/office/drawing/2014/main" id="{70126A68-F529-43BC-BE4D-14B73F0D561D}"/>
            </a:ext>
          </a:extLst>
        </xdr:cNvPr>
        <xdr:cNvSpPr txBox="1"/>
      </xdr:nvSpPr>
      <xdr:spPr>
        <a:xfrm>
          <a:off x="12611744" y="18394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98" name="正方形/長方形 697">
          <a:extLst>
            <a:ext uri="{FF2B5EF4-FFF2-40B4-BE49-F238E27FC236}">
              <a16:creationId xmlns:a16="http://schemas.microsoft.com/office/drawing/2014/main" id="{2E1C0FC2-8F00-4A16-A16E-EE1BDAFB797D}"/>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99" name="正方形/長方形 698">
          <a:extLst>
            <a:ext uri="{FF2B5EF4-FFF2-40B4-BE49-F238E27FC236}">
              <a16:creationId xmlns:a16="http://schemas.microsoft.com/office/drawing/2014/main" id="{A69F2F3F-BE89-41B2-9142-E2F94C0C41E8}"/>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00" name="正方形/長方形 699">
          <a:extLst>
            <a:ext uri="{FF2B5EF4-FFF2-40B4-BE49-F238E27FC236}">
              <a16:creationId xmlns:a16="http://schemas.microsoft.com/office/drawing/2014/main" id="{BADEB400-9915-4E7E-B888-43BFFC9A422A}"/>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1" name="正方形/長方形 700">
          <a:extLst>
            <a:ext uri="{FF2B5EF4-FFF2-40B4-BE49-F238E27FC236}">
              <a16:creationId xmlns:a16="http://schemas.microsoft.com/office/drawing/2014/main" id="{AEF9B731-CE82-49DC-B85A-4E80CF71C6B5}"/>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2" name="正方形/長方形 701">
          <a:extLst>
            <a:ext uri="{FF2B5EF4-FFF2-40B4-BE49-F238E27FC236}">
              <a16:creationId xmlns:a16="http://schemas.microsoft.com/office/drawing/2014/main" id="{6776C4DF-0AF2-4A31-B554-3CCC2F52741E}"/>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3" name="正方形/長方形 702">
          <a:extLst>
            <a:ext uri="{FF2B5EF4-FFF2-40B4-BE49-F238E27FC236}">
              <a16:creationId xmlns:a16="http://schemas.microsoft.com/office/drawing/2014/main" id="{644BF62C-E58D-4DDB-9F9B-3A2257714968}"/>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4" name="正方形/長方形 703">
          <a:extLst>
            <a:ext uri="{FF2B5EF4-FFF2-40B4-BE49-F238E27FC236}">
              <a16:creationId xmlns:a16="http://schemas.microsoft.com/office/drawing/2014/main" id="{F8D51734-488A-4030-BED2-8980BDDCCA07}"/>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5" name="正方形/長方形 704">
          <a:extLst>
            <a:ext uri="{FF2B5EF4-FFF2-40B4-BE49-F238E27FC236}">
              <a16:creationId xmlns:a16="http://schemas.microsoft.com/office/drawing/2014/main" id="{EB160E6F-AD6D-4EDB-B9CB-7587BF579BD4}"/>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6" name="テキスト ボックス 705">
          <a:extLst>
            <a:ext uri="{FF2B5EF4-FFF2-40B4-BE49-F238E27FC236}">
              <a16:creationId xmlns:a16="http://schemas.microsoft.com/office/drawing/2014/main" id="{B8F67D97-181F-4CBA-B44B-8902B2E09388}"/>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7" name="直線コネクタ 706">
          <a:extLst>
            <a:ext uri="{FF2B5EF4-FFF2-40B4-BE49-F238E27FC236}">
              <a16:creationId xmlns:a16="http://schemas.microsoft.com/office/drawing/2014/main" id="{D4E5A172-DDA9-4E78-8247-2267F8A0E801}"/>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708" name="直線コネクタ 707">
          <a:extLst>
            <a:ext uri="{FF2B5EF4-FFF2-40B4-BE49-F238E27FC236}">
              <a16:creationId xmlns:a16="http://schemas.microsoft.com/office/drawing/2014/main" id="{36514327-F7A0-4A41-B05A-10AF51085D2A}"/>
            </a:ext>
          </a:extLst>
        </xdr:cNvPr>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709" name="テキスト ボックス 708">
          <a:extLst>
            <a:ext uri="{FF2B5EF4-FFF2-40B4-BE49-F238E27FC236}">
              <a16:creationId xmlns:a16="http://schemas.microsoft.com/office/drawing/2014/main" id="{F18DD1AA-E436-4B8B-9463-2EAF68ED46BE}"/>
            </a:ext>
          </a:extLst>
        </xdr:cNvPr>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710" name="直線コネクタ 709">
          <a:extLst>
            <a:ext uri="{FF2B5EF4-FFF2-40B4-BE49-F238E27FC236}">
              <a16:creationId xmlns:a16="http://schemas.microsoft.com/office/drawing/2014/main" id="{8B80B2C5-82F2-4ABE-B15A-D59BEC5DEC6F}"/>
            </a:ext>
          </a:extLst>
        </xdr:cNvPr>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711" name="テキスト ボックス 710">
          <a:extLst>
            <a:ext uri="{FF2B5EF4-FFF2-40B4-BE49-F238E27FC236}">
              <a16:creationId xmlns:a16="http://schemas.microsoft.com/office/drawing/2014/main" id="{EF465E6E-5C1A-4519-9353-12062959A46E}"/>
            </a:ext>
          </a:extLst>
        </xdr:cNvPr>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712" name="直線コネクタ 711">
          <a:extLst>
            <a:ext uri="{FF2B5EF4-FFF2-40B4-BE49-F238E27FC236}">
              <a16:creationId xmlns:a16="http://schemas.microsoft.com/office/drawing/2014/main" id="{051359DD-4196-4F3B-9761-ABC9D1E25D66}"/>
            </a:ext>
          </a:extLst>
        </xdr:cNvPr>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713" name="テキスト ボックス 712">
          <a:extLst>
            <a:ext uri="{FF2B5EF4-FFF2-40B4-BE49-F238E27FC236}">
              <a16:creationId xmlns:a16="http://schemas.microsoft.com/office/drawing/2014/main" id="{4775E4B2-6D74-4549-B045-36BA6333FDBE}"/>
            </a:ext>
          </a:extLst>
        </xdr:cNvPr>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714" name="直線コネクタ 713">
          <a:extLst>
            <a:ext uri="{FF2B5EF4-FFF2-40B4-BE49-F238E27FC236}">
              <a16:creationId xmlns:a16="http://schemas.microsoft.com/office/drawing/2014/main" id="{DCBAA001-0650-4FAD-BD54-ECA1A962B68B}"/>
            </a:ext>
          </a:extLst>
        </xdr:cNvPr>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715" name="テキスト ボックス 714">
          <a:extLst>
            <a:ext uri="{FF2B5EF4-FFF2-40B4-BE49-F238E27FC236}">
              <a16:creationId xmlns:a16="http://schemas.microsoft.com/office/drawing/2014/main" id="{C2160BB6-D0AC-47AD-A8A9-BD253709E883}"/>
            </a:ext>
          </a:extLst>
        </xdr:cNvPr>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16" name="直線コネクタ 715">
          <a:extLst>
            <a:ext uri="{FF2B5EF4-FFF2-40B4-BE49-F238E27FC236}">
              <a16:creationId xmlns:a16="http://schemas.microsoft.com/office/drawing/2014/main" id="{C36D215F-299E-44C2-9C6E-F6A4DB82C3DB}"/>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17" name="テキスト ボックス 716">
          <a:extLst>
            <a:ext uri="{FF2B5EF4-FFF2-40B4-BE49-F238E27FC236}">
              <a16:creationId xmlns:a16="http://schemas.microsoft.com/office/drawing/2014/main" id="{7FE8DCD9-311B-4B4C-A21D-C22ABEA3F795}"/>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18" name="【庁舎】&#10;一人当たり面積グラフ枠">
          <a:extLst>
            <a:ext uri="{FF2B5EF4-FFF2-40B4-BE49-F238E27FC236}">
              <a16:creationId xmlns:a16="http://schemas.microsoft.com/office/drawing/2014/main" id="{C156BEDC-EC77-4EB3-909A-992303E42C3E}"/>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28651</xdr:rowOff>
    </xdr:from>
    <xdr:to>
      <xdr:col>116</xdr:col>
      <xdr:colOff>62864</xdr:colOff>
      <xdr:row>107</xdr:row>
      <xdr:rowOff>149809</xdr:rowOff>
    </xdr:to>
    <xdr:cxnSp macro="">
      <xdr:nvCxnSpPr>
        <xdr:cNvPr id="719" name="直線コネクタ 718">
          <a:extLst>
            <a:ext uri="{FF2B5EF4-FFF2-40B4-BE49-F238E27FC236}">
              <a16:creationId xmlns:a16="http://schemas.microsoft.com/office/drawing/2014/main" id="{EE8C2954-71B2-485F-BEA7-E3B84A48889C}"/>
            </a:ext>
          </a:extLst>
        </xdr:cNvPr>
        <xdr:cNvCxnSpPr/>
      </xdr:nvCxnSpPr>
      <xdr:spPr>
        <a:xfrm flipV="1">
          <a:off x="22160864" y="17345101"/>
          <a:ext cx="0" cy="11498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153636</xdr:rowOff>
    </xdr:from>
    <xdr:ext cx="469744" cy="259045"/>
    <xdr:sp macro="" textlink="">
      <xdr:nvSpPr>
        <xdr:cNvPr id="720" name="【庁舎】&#10;一人当たり面積最小値テキスト">
          <a:extLst>
            <a:ext uri="{FF2B5EF4-FFF2-40B4-BE49-F238E27FC236}">
              <a16:creationId xmlns:a16="http://schemas.microsoft.com/office/drawing/2014/main" id="{98F95389-0D27-4542-8308-B2066AE3FB91}"/>
            </a:ext>
          </a:extLst>
        </xdr:cNvPr>
        <xdr:cNvSpPr txBox="1"/>
      </xdr:nvSpPr>
      <xdr:spPr>
        <a:xfrm>
          <a:off x="22199600" y="18498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149809</xdr:rowOff>
    </xdr:from>
    <xdr:to>
      <xdr:col>116</xdr:col>
      <xdr:colOff>152400</xdr:colOff>
      <xdr:row>107</xdr:row>
      <xdr:rowOff>149809</xdr:rowOff>
    </xdr:to>
    <xdr:cxnSp macro="">
      <xdr:nvCxnSpPr>
        <xdr:cNvPr id="721" name="直線コネクタ 720">
          <a:extLst>
            <a:ext uri="{FF2B5EF4-FFF2-40B4-BE49-F238E27FC236}">
              <a16:creationId xmlns:a16="http://schemas.microsoft.com/office/drawing/2014/main" id="{0A415C98-DAFB-437B-87D1-6EBB39AFBC02}"/>
            </a:ext>
          </a:extLst>
        </xdr:cNvPr>
        <xdr:cNvCxnSpPr/>
      </xdr:nvCxnSpPr>
      <xdr:spPr>
        <a:xfrm>
          <a:off x="22072600" y="184949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146778</xdr:rowOff>
    </xdr:from>
    <xdr:ext cx="469744" cy="259045"/>
    <xdr:sp macro="" textlink="">
      <xdr:nvSpPr>
        <xdr:cNvPr id="722" name="【庁舎】&#10;一人当たり面積最大値テキスト">
          <a:extLst>
            <a:ext uri="{FF2B5EF4-FFF2-40B4-BE49-F238E27FC236}">
              <a16:creationId xmlns:a16="http://schemas.microsoft.com/office/drawing/2014/main" id="{10DA0192-3A9B-4672-90EF-ADFD49E7B2B5}"/>
            </a:ext>
          </a:extLst>
        </xdr:cNvPr>
        <xdr:cNvSpPr txBox="1"/>
      </xdr:nvSpPr>
      <xdr:spPr>
        <a:xfrm>
          <a:off x="22199600" y="171203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28651</xdr:rowOff>
    </xdr:from>
    <xdr:to>
      <xdr:col>116</xdr:col>
      <xdr:colOff>152400</xdr:colOff>
      <xdr:row>101</xdr:row>
      <xdr:rowOff>28651</xdr:rowOff>
    </xdr:to>
    <xdr:cxnSp macro="">
      <xdr:nvCxnSpPr>
        <xdr:cNvPr id="723" name="直線コネクタ 722">
          <a:extLst>
            <a:ext uri="{FF2B5EF4-FFF2-40B4-BE49-F238E27FC236}">
              <a16:creationId xmlns:a16="http://schemas.microsoft.com/office/drawing/2014/main" id="{FD7915FB-9BDA-4EDB-8149-43FBBF21BBB2}"/>
            </a:ext>
          </a:extLst>
        </xdr:cNvPr>
        <xdr:cNvCxnSpPr/>
      </xdr:nvCxnSpPr>
      <xdr:spPr>
        <a:xfrm>
          <a:off x="22072600" y="173451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43705</xdr:rowOff>
    </xdr:from>
    <xdr:ext cx="469744" cy="259045"/>
    <xdr:sp macro="" textlink="">
      <xdr:nvSpPr>
        <xdr:cNvPr id="724" name="【庁舎】&#10;一人当たり面積平均値テキスト">
          <a:extLst>
            <a:ext uri="{FF2B5EF4-FFF2-40B4-BE49-F238E27FC236}">
              <a16:creationId xmlns:a16="http://schemas.microsoft.com/office/drawing/2014/main" id="{0F2E1B0B-60D3-4265-A60B-AC03FB5DD7C2}"/>
            </a:ext>
          </a:extLst>
        </xdr:cNvPr>
        <xdr:cNvSpPr txBox="1"/>
      </xdr:nvSpPr>
      <xdr:spPr>
        <a:xfrm>
          <a:off x="22199600" y="180459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20828</xdr:rowOff>
    </xdr:from>
    <xdr:to>
      <xdr:col>116</xdr:col>
      <xdr:colOff>114300</xdr:colOff>
      <xdr:row>106</xdr:row>
      <xdr:rowOff>122428</xdr:rowOff>
    </xdr:to>
    <xdr:sp macro="" textlink="">
      <xdr:nvSpPr>
        <xdr:cNvPr id="725" name="フローチャート: 判断 724">
          <a:extLst>
            <a:ext uri="{FF2B5EF4-FFF2-40B4-BE49-F238E27FC236}">
              <a16:creationId xmlns:a16="http://schemas.microsoft.com/office/drawing/2014/main" id="{E9A243C9-1690-45CC-AC29-BB4C85727A67}"/>
            </a:ext>
          </a:extLst>
        </xdr:cNvPr>
        <xdr:cNvSpPr/>
      </xdr:nvSpPr>
      <xdr:spPr>
        <a:xfrm>
          <a:off x="22110700" y="18194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34544</xdr:rowOff>
    </xdr:from>
    <xdr:to>
      <xdr:col>112</xdr:col>
      <xdr:colOff>38100</xdr:colOff>
      <xdr:row>106</xdr:row>
      <xdr:rowOff>136144</xdr:rowOff>
    </xdr:to>
    <xdr:sp macro="" textlink="">
      <xdr:nvSpPr>
        <xdr:cNvPr id="726" name="フローチャート: 判断 725">
          <a:extLst>
            <a:ext uri="{FF2B5EF4-FFF2-40B4-BE49-F238E27FC236}">
              <a16:creationId xmlns:a16="http://schemas.microsoft.com/office/drawing/2014/main" id="{7F72E47B-C4F1-4ECD-A1FC-D39436F89E61}"/>
            </a:ext>
          </a:extLst>
        </xdr:cNvPr>
        <xdr:cNvSpPr/>
      </xdr:nvSpPr>
      <xdr:spPr>
        <a:xfrm>
          <a:off x="21272500" y="18208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56490</xdr:rowOff>
    </xdr:from>
    <xdr:to>
      <xdr:col>107</xdr:col>
      <xdr:colOff>101600</xdr:colOff>
      <xdr:row>106</xdr:row>
      <xdr:rowOff>158090</xdr:rowOff>
    </xdr:to>
    <xdr:sp macro="" textlink="">
      <xdr:nvSpPr>
        <xdr:cNvPr id="727" name="フローチャート: 判断 726">
          <a:extLst>
            <a:ext uri="{FF2B5EF4-FFF2-40B4-BE49-F238E27FC236}">
              <a16:creationId xmlns:a16="http://schemas.microsoft.com/office/drawing/2014/main" id="{7F266C49-CD22-400B-9842-182750450AF7}"/>
            </a:ext>
          </a:extLst>
        </xdr:cNvPr>
        <xdr:cNvSpPr/>
      </xdr:nvSpPr>
      <xdr:spPr>
        <a:xfrm>
          <a:off x="20383500" y="18230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66548</xdr:rowOff>
    </xdr:from>
    <xdr:to>
      <xdr:col>102</xdr:col>
      <xdr:colOff>165100</xdr:colOff>
      <xdr:row>106</xdr:row>
      <xdr:rowOff>168148</xdr:rowOff>
    </xdr:to>
    <xdr:sp macro="" textlink="">
      <xdr:nvSpPr>
        <xdr:cNvPr id="728" name="フローチャート: 判断 727">
          <a:extLst>
            <a:ext uri="{FF2B5EF4-FFF2-40B4-BE49-F238E27FC236}">
              <a16:creationId xmlns:a16="http://schemas.microsoft.com/office/drawing/2014/main" id="{F596CB9A-3EB8-4043-8042-9803612BE59C}"/>
            </a:ext>
          </a:extLst>
        </xdr:cNvPr>
        <xdr:cNvSpPr/>
      </xdr:nvSpPr>
      <xdr:spPr>
        <a:xfrm>
          <a:off x="19494500" y="18240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153873</xdr:rowOff>
    </xdr:from>
    <xdr:to>
      <xdr:col>98</xdr:col>
      <xdr:colOff>38100</xdr:colOff>
      <xdr:row>107</xdr:row>
      <xdr:rowOff>84023</xdr:rowOff>
    </xdr:to>
    <xdr:sp macro="" textlink="">
      <xdr:nvSpPr>
        <xdr:cNvPr id="729" name="フローチャート: 判断 728">
          <a:extLst>
            <a:ext uri="{FF2B5EF4-FFF2-40B4-BE49-F238E27FC236}">
              <a16:creationId xmlns:a16="http://schemas.microsoft.com/office/drawing/2014/main" id="{5168B1EA-9288-4F3B-BEBE-3B672206AE2D}"/>
            </a:ext>
          </a:extLst>
        </xdr:cNvPr>
        <xdr:cNvSpPr/>
      </xdr:nvSpPr>
      <xdr:spPr>
        <a:xfrm>
          <a:off x="18605500" y="18327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30" name="テキスト ボックス 729">
          <a:extLst>
            <a:ext uri="{FF2B5EF4-FFF2-40B4-BE49-F238E27FC236}">
              <a16:creationId xmlns:a16="http://schemas.microsoft.com/office/drawing/2014/main" id="{DC5A07DC-F9CB-4F8F-9835-28401960677A}"/>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31" name="テキスト ボックス 730">
          <a:extLst>
            <a:ext uri="{FF2B5EF4-FFF2-40B4-BE49-F238E27FC236}">
              <a16:creationId xmlns:a16="http://schemas.microsoft.com/office/drawing/2014/main" id="{81CDD7C6-5CC4-4908-A576-A03D8D343BFC}"/>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2" name="テキスト ボックス 731">
          <a:extLst>
            <a:ext uri="{FF2B5EF4-FFF2-40B4-BE49-F238E27FC236}">
              <a16:creationId xmlns:a16="http://schemas.microsoft.com/office/drawing/2014/main" id="{D1E7E5A5-D8DD-4E05-831F-245AE43E8674}"/>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3" name="テキスト ボックス 732">
          <a:extLst>
            <a:ext uri="{FF2B5EF4-FFF2-40B4-BE49-F238E27FC236}">
              <a16:creationId xmlns:a16="http://schemas.microsoft.com/office/drawing/2014/main" id="{1036F7D1-632A-4AC7-A1E7-C7B731D383A4}"/>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4" name="テキスト ボックス 733">
          <a:extLst>
            <a:ext uri="{FF2B5EF4-FFF2-40B4-BE49-F238E27FC236}">
              <a16:creationId xmlns:a16="http://schemas.microsoft.com/office/drawing/2014/main" id="{799B9E51-633B-4285-AAB1-51146D34F0F5}"/>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132842</xdr:rowOff>
    </xdr:from>
    <xdr:to>
      <xdr:col>116</xdr:col>
      <xdr:colOff>114300</xdr:colOff>
      <xdr:row>107</xdr:row>
      <xdr:rowOff>62992</xdr:rowOff>
    </xdr:to>
    <xdr:sp macro="" textlink="">
      <xdr:nvSpPr>
        <xdr:cNvPr id="735" name="楕円 734">
          <a:extLst>
            <a:ext uri="{FF2B5EF4-FFF2-40B4-BE49-F238E27FC236}">
              <a16:creationId xmlns:a16="http://schemas.microsoft.com/office/drawing/2014/main" id="{F8B2E25B-969D-454A-90A6-E9E2336B3E87}"/>
            </a:ext>
          </a:extLst>
        </xdr:cNvPr>
        <xdr:cNvSpPr/>
      </xdr:nvSpPr>
      <xdr:spPr>
        <a:xfrm>
          <a:off x="22110700" y="18306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111269</xdr:rowOff>
    </xdr:from>
    <xdr:ext cx="469744" cy="259045"/>
    <xdr:sp macro="" textlink="">
      <xdr:nvSpPr>
        <xdr:cNvPr id="736" name="【庁舎】&#10;一人当たり面積該当値テキスト">
          <a:extLst>
            <a:ext uri="{FF2B5EF4-FFF2-40B4-BE49-F238E27FC236}">
              <a16:creationId xmlns:a16="http://schemas.microsoft.com/office/drawing/2014/main" id="{D49B6288-EE16-4873-9960-4E985CDA00B4}"/>
            </a:ext>
          </a:extLst>
        </xdr:cNvPr>
        <xdr:cNvSpPr txBox="1"/>
      </xdr:nvSpPr>
      <xdr:spPr>
        <a:xfrm>
          <a:off x="22199600" y="18284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137871</xdr:rowOff>
    </xdr:from>
    <xdr:to>
      <xdr:col>112</xdr:col>
      <xdr:colOff>38100</xdr:colOff>
      <xdr:row>107</xdr:row>
      <xdr:rowOff>68021</xdr:rowOff>
    </xdr:to>
    <xdr:sp macro="" textlink="">
      <xdr:nvSpPr>
        <xdr:cNvPr id="737" name="楕円 736">
          <a:extLst>
            <a:ext uri="{FF2B5EF4-FFF2-40B4-BE49-F238E27FC236}">
              <a16:creationId xmlns:a16="http://schemas.microsoft.com/office/drawing/2014/main" id="{05502044-ECFC-4A39-9B5D-B03B556505B1}"/>
            </a:ext>
          </a:extLst>
        </xdr:cNvPr>
        <xdr:cNvSpPr/>
      </xdr:nvSpPr>
      <xdr:spPr>
        <a:xfrm>
          <a:off x="21272500" y="18311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12192</xdr:rowOff>
    </xdr:from>
    <xdr:to>
      <xdr:col>116</xdr:col>
      <xdr:colOff>63500</xdr:colOff>
      <xdr:row>107</xdr:row>
      <xdr:rowOff>17221</xdr:rowOff>
    </xdr:to>
    <xdr:cxnSp macro="">
      <xdr:nvCxnSpPr>
        <xdr:cNvPr id="738" name="直線コネクタ 737">
          <a:extLst>
            <a:ext uri="{FF2B5EF4-FFF2-40B4-BE49-F238E27FC236}">
              <a16:creationId xmlns:a16="http://schemas.microsoft.com/office/drawing/2014/main" id="{427AF170-6B3D-4CDF-B2D9-B5638C4B4346}"/>
            </a:ext>
          </a:extLst>
        </xdr:cNvPr>
        <xdr:cNvCxnSpPr/>
      </xdr:nvCxnSpPr>
      <xdr:spPr>
        <a:xfrm flipV="1">
          <a:off x="21323300" y="18357342"/>
          <a:ext cx="838200" cy="5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142900</xdr:rowOff>
    </xdr:from>
    <xdr:to>
      <xdr:col>107</xdr:col>
      <xdr:colOff>101600</xdr:colOff>
      <xdr:row>107</xdr:row>
      <xdr:rowOff>73050</xdr:rowOff>
    </xdr:to>
    <xdr:sp macro="" textlink="">
      <xdr:nvSpPr>
        <xdr:cNvPr id="739" name="楕円 738">
          <a:extLst>
            <a:ext uri="{FF2B5EF4-FFF2-40B4-BE49-F238E27FC236}">
              <a16:creationId xmlns:a16="http://schemas.microsoft.com/office/drawing/2014/main" id="{B289B223-8DFC-4B92-948B-964850BE4AEF}"/>
            </a:ext>
          </a:extLst>
        </xdr:cNvPr>
        <xdr:cNvSpPr/>
      </xdr:nvSpPr>
      <xdr:spPr>
        <a:xfrm>
          <a:off x="20383500" y="18316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17221</xdr:rowOff>
    </xdr:from>
    <xdr:to>
      <xdr:col>111</xdr:col>
      <xdr:colOff>177800</xdr:colOff>
      <xdr:row>107</xdr:row>
      <xdr:rowOff>22250</xdr:rowOff>
    </xdr:to>
    <xdr:cxnSp macro="">
      <xdr:nvCxnSpPr>
        <xdr:cNvPr id="740" name="直線コネクタ 739">
          <a:extLst>
            <a:ext uri="{FF2B5EF4-FFF2-40B4-BE49-F238E27FC236}">
              <a16:creationId xmlns:a16="http://schemas.microsoft.com/office/drawing/2014/main" id="{2AA9BFEF-0179-44F0-898E-6B2CBE319929}"/>
            </a:ext>
          </a:extLst>
        </xdr:cNvPr>
        <xdr:cNvCxnSpPr/>
      </xdr:nvCxnSpPr>
      <xdr:spPr>
        <a:xfrm flipV="1">
          <a:off x="20434300" y="18362371"/>
          <a:ext cx="889000" cy="5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147473</xdr:rowOff>
    </xdr:from>
    <xdr:to>
      <xdr:col>102</xdr:col>
      <xdr:colOff>165100</xdr:colOff>
      <xdr:row>107</xdr:row>
      <xdr:rowOff>77623</xdr:rowOff>
    </xdr:to>
    <xdr:sp macro="" textlink="">
      <xdr:nvSpPr>
        <xdr:cNvPr id="741" name="楕円 740">
          <a:extLst>
            <a:ext uri="{FF2B5EF4-FFF2-40B4-BE49-F238E27FC236}">
              <a16:creationId xmlns:a16="http://schemas.microsoft.com/office/drawing/2014/main" id="{B1495047-5E9A-49BC-82DC-FADE7A730642}"/>
            </a:ext>
          </a:extLst>
        </xdr:cNvPr>
        <xdr:cNvSpPr/>
      </xdr:nvSpPr>
      <xdr:spPr>
        <a:xfrm>
          <a:off x="19494500" y="18321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22250</xdr:rowOff>
    </xdr:from>
    <xdr:to>
      <xdr:col>107</xdr:col>
      <xdr:colOff>50800</xdr:colOff>
      <xdr:row>107</xdr:row>
      <xdr:rowOff>26823</xdr:rowOff>
    </xdr:to>
    <xdr:cxnSp macro="">
      <xdr:nvCxnSpPr>
        <xdr:cNvPr id="742" name="直線コネクタ 741">
          <a:extLst>
            <a:ext uri="{FF2B5EF4-FFF2-40B4-BE49-F238E27FC236}">
              <a16:creationId xmlns:a16="http://schemas.microsoft.com/office/drawing/2014/main" id="{00389D52-B3C6-4315-8C94-D0F9D6541EC4}"/>
            </a:ext>
          </a:extLst>
        </xdr:cNvPr>
        <xdr:cNvCxnSpPr/>
      </xdr:nvCxnSpPr>
      <xdr:spPr>
        <a:xfrm flipV="1">
          <a:off x="19545300" y="18367400"/>
          <a:ext cx="889000" cy="4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151588</xdr:rowOff>
    </xdr:from>
    <xdr:to>
      <xdr:col>98</xdr:col>
      <xdr:colOff>38100</xdr:colOff>
      <xdr:row>107</xdr:row>
      <xdr:rowOff>81738</xdr:rowOff>
    </xdr:to>
    <xdr:sp macro="" textlink="">
      <xdr:nvSpPr>
        <xdr:cNvPr id="743" name="楕円 742">
          <a:extLst>
            <a:ext uri="{FF2B5EF4-FFF2-40B4-BE49-F238E27FC236}">
              <a16:creationId xmlns:a16="http://schemas.microsoft.com/office/drawing/2014/main" id="{50FC53AF-A6F1-419E-936B-99FDF925BCE1}"/>
            </a:ext>
          </a:extLst>
        </xdr:cNvPr>
        <xdr:cNvSpPr/>
      </xdr:nvSpPr>
      <xdr:spPr>
        <a:xfrm>
          <a:off x="18605500" y="18325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26823</xdr:rowOff>
    </xdr:from>
    <xdr:to>
      <xdr:col>102</xdr:col>
      <xdr:colOff>114300</xdr:colOff>
      <xdr:row>107</xdr:row>
      <xdr:rowOff>30938</xdr:rowOff>
    </xdr:to>
    <xdr:cxnSp macro="">
      <xdr:nvCxnSpPr>
        <xdr:cNvPr id="744" name="直線コネクタ 743">
          <a:extLst>
            <a:ext uri="{FF2B5EF4-FFF2-40B4-BE49-F238E27FC236}">
              <a16:creationId xmlns:a16="http://schemas.microsoft.com/office/drawing/2014/main" id="{B3418069-2F71-48CD-9329-E4D1C62BECC6}"/>
            </a:ext>
          </a:extLst>
        </xdr:cNvPr>
        <xdr:cNvCxnSpPr/>
      </xdr:nvCxnSpPr>
      <xdr:spPr>
        <a:xfrm flipV="1">
          <a:off x="18656300" y="18371973"/>
          <a:ext cx="889000" cy="4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152671</xdr:rowOff>
    </xdr:from>
    <xdr:ext cx="469744" cy="259045"/>
    <xdr:sp macro="" textlink="">
      <xdr:nvSpPr>
        <xdr:cNvPr id="745" name="n_1aveValue【庁舎】&#10;一人当たり面積">
          <a:extLst>
            <a:ext uri="{FF2B5EF4-FFF2-40B4-BE49-F238E27FC236}">
              <a16:creationId xmlns:a16="http://schemas.microsoft.com/office/drawing/2014/main" id="{DE641604-2A65-49A6-BB12-5BA5CCEE933B}"/>
            </a:ext>
          </a:extLst>
        </xdr:cNvPr>
        <xdr:cNvSpPr txBox="1"/>
      </xdr:nvSpPr>
      <xdr:spPr>
        <a:xfrm>
          <a:off x="21075727" y="17983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3167</xdr:rowOff>
    </xdr:from>
    <xdr:ext cx="469744" cy="259045"/>
    <xdr:sp macro="" textlink="">
      <xdr:nvSpPr>
        <xdr:cNvPr id="746" name="n_2aveValue【庁舎】&#10;一人当たり面積">
          <a:extLst>
            <a:ext uri="{FF2B5EF4-FFF2-40B4-BE49-F238E27FC236}">
              <a16:creationId xmlns:a16="http://schemas.microsoft.com/office/drawing/2014/main" id="{E9CDC2D2-5016-4F42-BA6E-010433ECB6FE}"/>
            </a:ext>
          </a:extLst>
        </xdr:cNvPr>
        <xdr:cNvSpPr txBox="1"/>
      </xdr:nvSpPr>
      <xdr:spPr>
        <a:xfrm>
          <a:off x="20199427" y="18005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13225</xdr:rowOff>
    </xdr:from>
    <xdr:ext cx="469744" cy="259045"/>
    <xdr:sp macro="" textlink="">
      <xdr:nvSpPr>
        <xdr:cNvPr id="747" name="n_3aveValue【庁舎】&#10;一人当たり面積">
          <a:extLst>
            <a:ext uri="{FF2B5EF4-FFF2-40B4-BE49-F238E27FC236}">
              <a16:creationId xmlns:a16="http://schemas.microsoft.com/office/drawing/2014/main" id="{CD7B7CB1-C6F4-4A30-8E87-9056A0BADC04}"/>
            </a:ext>
          </a:extLst>
        </xdr:cNvPr>
        <xdr:cNvSpPr txBox="1"/>
      </xdr:nvSpPr>
      <xdr:spPr>
        <a:xfrm>
          <a:off x="19310427" y="18015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75150</xdr:rowOff>
    </xdr:from>
    <xdr:ext cx="469744" cy="259045"/>
    <xdr:sp macro="" textlink="">
      <xdr:nvSpPr>
        <xdr:cNvPr id="748" name="n_4aveValue【庁舎】&#10;一人当たり面積">
          <a:extLst>
            <a:ext uri="{FF2B5EF4-FFF2-40B4-BE49-F238E27FC236}">
              <a16:creationId xmlns:a16="http://schemas.microsoft.com/office/drawing/2014/main" id="{B1E0A400-12DF-4D80-9550-1E0AE8A9CEF3}"/>
            </a:ext>
          </a:extLst>
        </xdr:cNvPr>
        <xdr:cNvSpPr txBox="1"/>
      </xdr:nvSpPr>
      <xdr:spPr>
        <a:xfrm>
          <a:off x="18421427" y="184203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59148</xdr:rowOff>
    </xdr:from>
    <xdr:ext cx="469744" cy="259045"/>
    <xdr:sp macro="" textlink="">
      <xdr:nvSpPr>
        <xdr:cNvPr id="749" name="n_1mainValue【庁舎】&#10;一人当たり面積">
          <a:extLst>
            <a:ext uri="{FF2B5EF4-FFF2-40B4-BE49-F238E27FC236}">
              <a16:creationId xmlns:a16="http://schemas.microsoft.com/office/drawing/2014/main" id="{15C7938D-A121-48D4-AEF9-DEE43E63DDDC}"/>
            </a:ext>
          </a:extLst>
        </xdr:cNvPr>
        <xdr:cNvSpPr txBox="1"/>
      </xdr:nvSpPr>
      <xdr:spPr>
        <a:xfrm>
          <a:off x="21075727" y="184042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64177</xdr:rowOff>
    </xdr:from>
    <xdr:ext cx="469744" cy="259045"/>
    <xdr:sp macro="" textlink="">
      <xdr:nvSpPr>
        <xdr:cNvPr id="750" name="n_2mainValue【庁舎】&#10;一人当たり面積">
          <a:extLst>
            <a:ext uri="{FF2B5EF4-FFF2-40B4-BE49-F238E27FC236}">
              <a16:creationId xmlns:a16="http://schemas.microsoft.com/office/drawing/2014/main" id="{8F48BD33-E9E6-4245-884B-A487DFF8D4D4}"/>
            </a:ext>
          </a:extLst>
        </xdr:cNvPr>
        <xdr:cNvSpPr txBox="1"/>
      </xdr:nvSpPr>
      <xdr:spPr>
        <a:xfrm>
          <a:off x="20199427" y="18409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68750</xdr:rowOff>
    </xdr:from>
    <xdr:ext cx="469744" cy="259045"/>
    <xdr:sp macro="" textlink="">
      <xdr:nvSpPr>
        <xdr:cNvPr id="751" name="n_3mainValue【庁舎】&#10;一人当たり面積">
          <a:extLst>
            <a:ext uri="{FF2B5EF4-FFF2-40B4-BE49-F238E27FC236}">
              <a16:creationId xmlns:a16="http://schemas.microsoft.com/office/drawing/2014/main" id="{AA5CE7CB-5FC0-45B8-91A4-60F6732875C3}"/>
            </a:ext>
          </a:extLst>
        </xdr:cNvPr>
        <xdr:cNvSpPr txBox="1"/>
      </xdr:nvSpPr>
      <xdr:spPr>
        <a:xfrm>
          <a:off x="19310427" y="184139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98265</xdr:rowOff>
    </xdr:from>
    <xdr:ext cx="469744" cy="259045"/>
    <xdr:sp macro="" textlink="">
      <xdr:nvSpPr>
        <xdr:cNvPr id="752" name="n_4mainValue【庁舎】&#10;一人当たり面積">
          <a:extLst>
            <a:ext uri="{FF2B5EF4-FFF2-40B4-BE49-F238E27FC236}">
              <a16:creationId xmlns:a16="http://schemas.microsoft.com/office/drawing/2014/main" id="{8ED9F4C8-A878-4021-86C5-A8571E0F9B53}"/>
            </a:ext>
          </a:extLst>
        </xdr:cNvPr>
        <xdr:cNvSpPr txBox="1"/>
      </xdr:nvSpPr>
      <xdr:spPr>
        <a:xfrm>
          <a:off x="18421427" y="18100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53" name="正方形/長方形 752">
          <a:extLst>
            <a:ext uri="{FF2B5EF4-FFF2-40B4-BE49-F238E27FC236}">
              <a16:creationId xmlns:a16="http://schemas.microsoft.com/office/drawing/2014/main" id="{59373288-6ADB-47F9-91E1-BDD86750129B}"/>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4" name="正方形/長方形 753">
          <a:extLst>
            <a:ext uri="{FF2B5EF4-FFF2-40B4-BE49-F238E27FC236}">
              <a16:creationId xmlns:a16="http://schemas.microsoft.com/office/drawing/2014/main" id="{F1D99722-ADD6-466D-BDE8-1F91332C6508}"/>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5" name="テキスト ボックス 754">
          <a:extLst>
            <a:ext uri="{FF2B5EF4-FFF2-40B4-BE49-F238E27FC236}">
              <a16:creationId xmlns:a16="http://schemas.microsoft.com/office/drawing/2014/main" id="{ABF5A3B8-4A4F-4E89-B40D-4EAD344C1E1B}"/>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分類別に見ると、体育館・プール、一般廃棄物処理施設、保健センター及び庁舎で老朽化が進んでいる傾向にある。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一部の施設を除き、いずれも類似団体と比較し高い水準となっている。施設の老朽化に伴い、更新の必要がある施設が多く出ているが、膨大なコストがかかることから更新が遅れている。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人口減少に伴い、一人当たりに換算した数値は年々増加傾向となっているため、公共施設等総合管理計画及び個別施設計画に基づき、優先度の高い施設の更新及び長寿命化を検討し、適正管理に努めていく。</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新潟県津南町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8,672
8,534
170.21
8,371,078
7,909,984
425,838
4,806,519
6,021,944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11.6
23.4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年々深刻となる人口減少や全国平均を上回る高齢化率等により全国平均より大きく下回っている。類似団体内順位では</a:t>
          </a:r>
          <a:r>
            <a:rPr kumimoji="1" lang="en-US" altLang="ja-JP" sz="1100">
              <a:latin typeface="ＭＳ Ｐゴシック" panose="020B0600070205080204" pitchFamily="50" charset="-128"/>
              <a:ea typeface="ＭＳ Ｐゴシック" panose="020B0600070205080204" pitchFamily="50" charset="-128"/>
            </a:rPr>
            <a:t>27</a:t>
          </a:r>
          <a:r>
            <a:rPr kumimoji="1" lang="ja-JP" altLang="en-US" sz="1100">
              <a:latin typeface="ＭＳ Ｐゴシック" panose="020B0600070205080204" pitchFamily="50" charset="-128"/>
              <a:ea typeface="ＭＳ Ｐゴシック" panose="020B0600070205080204" pitchFamily="50" charset="-128"/>
            </a:rPr>
            <a:t>位となっており、財政力指数は令和</a:t>
          </a:r>
          <a:r>
            <a:rPr kumimoji="1" lang="en-US" altLang="ja-JP" sz="1100">
              <a:latin typeface="ＭＳ Ｐゴシック" panose="020B0600070205080204" pitchFamily="50" charset="-128"/>
              <a:ea typeface="ＭＳ Ｐゴシック" panose="020B0600070205080204" pitchFamily="50" charset="-128"/>
            </a:rPr>
            <a:t>4</a:t>
          </a:r>
          <a:r>
            <a:rPr kumimoji="1" lang="ja-JP" altLang="en-US" sz="1100">
              <a:latin typeface="ＭＳ Ｐゴシック" panose="020B0600070205080204" pitchFamily="50" charset="-128"/>
              <a:ea typeface="ＭＳ Ｐゴシック" panose="020B0600070205080204" pitchFamily="50" charset="-128"/>
            </a:rPr>
            <a:t>年度と同値となっている。</a:t>
          </a:r>
        </a:p>
        <a:p>
          <a:r>
            <a:rPr kumimoji="1" lang="ja-JP" altLang="en-US" sz="1100">
              <a:latin typeface="ＭＳ Ｐゴシック" panose="020B0600070205080204" pitchFamily="50" charset="-128"/>
              <a:ea typeface="ＭＳ Ｐゴシック" panose="020B0600070205080204" pitchFamily="50" charset="-128"/>
            </a:rPr>
            <a:t>少子高齢化の加速を背景とした扶助費、老朽化の進む町有施設の改修や維持修繕費など、経費節減努力に関わらず増加せざるを得ない財政需要や</a:t>
          </a:r>
          <a:r>
            <a:rPr kumimoji="1" lang="en-US" altLang="ja-JP" sz="1100">
              <a:latin typeface="ＭＳ Ｐゴシック" panose="020B0600070205080204" pitchFamily="50" charset="-128"/>
              <a:ea typeface="ＭＳ Ｐゴシック" panose="020B0600070205080204" pitchFamily="50" charset="-128"/>
            </a:rPr>
            <a:t>DX</a:t>
          </a:r>
          <a:r>
            <a:rPr kumimoji="1" lang="ja-JP" altLang="en-US" sz="1100">
              <a:latin typeface="ＭＳ Ｐゴシック" panose="020B0600070205080204" pitchFamily="50" charset="-128"/>
              <a:ea typeface="ＭＳ Ｐゴシック" panose="020B0600070205080204" pitchFamily="50" charset="-128"/>
            </a:rPr>
            <a:t>、脱炭素などの財政需要の他、世界情勢悪化による原油・物価高騰の影響は続いており、さらに歳出は拡大することが予想されることから、費用対効果の客観的な評価によりその必要性を検討し、廃止・縮小する事業等の見直しを積極的に行い、新たな財政需要に対して財源確保を図っていく。</a:t>
          </a:r>
          <a:endParaRPr kumimoji="1" lang="ja-JP" altLang="en-US" sz="12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a:extLst>
            <a:ext uri="{FF2B5EF4-FFF2-40B4-BE49-F238E27FC236}">
              <a16:creationId xmlns:a16="http://schemas.microsoft.com/office/drawing/2014/main" id="{00000000-0008-0000-0300-00003E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99483</xdr:rowOff>
    </xdr:from>
    <xdr:to>
      <xdr:col>23</xdr:col>
      <xdr:colOff>133350</xdr:colOff>
      <xdr:row>44</xdr:row>
      <xdr:rowOff>71261</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flipV="1">
          <a:off x="4953000" y="6100233"/>
          <a:ext cx="0" cy="15148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43338</xdr:rowOff>
    </xdr:from>
    <xdr:ext cx="762000" cy="259045"/>
    <xdr:sp macro="" textlink="">
      <xdr:nvSpPr>
        <xdr:cNvPr id="64" name="財政力最小値テキスト">
          <a:extLst>
            <a:ext uri="{FF2B5EF4-FFF2-40B4-BE49-F238E27FC236}">
              <a16:creationId xmlns:a16="http://schemas.microsoft.com/office/drawing/2014/main" id="{00000000-0008-0000-0300-000040000000}"/>
            </a:ext>
          </a:extLst>
        </xdr:cNvPr>
        <xdr:cNvSpPr txBox="1"/>
      </xdr:nvSpPr>
      <xdr:spPr>
        <a:xfrm>
          <a:off x="5041900" y="7587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71261</xdr:rowOff>
    </xdr:from>
    <xdr:to>
      <xdr:col>24</xdr:col>
      <xdr:colOff>12700</xdr:colOff>
      <xdr:row>44</xdr:row>
      <xdr:rowOff>71261</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7615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14410</xdr:rowOff>
    </xdr:from>
    <xdr:ext cx="762000" cy="259045"/>
    <xdr:sp macro="" textlink="">
      <xdr:nvSpPr>
        <xdr:cNvPr id="66" name="財政力最大値テキスト">
          <a:extLst>
            <a:ext uri="{FF2B5EF4-FFF2-40B4-BE49-F238E27FC236}">
              <a16:creationId xmlns:a16="http://schemas.microsoft.com/office/drawing/2014/main" id="{00000000-0008-0000-0300-000042000000}"/>
            </a:ext>
          </a:extLst>
        </xdr:cNvPr>
        <xdr:cNvSpPr txBox="1"/>
      </xdr:nvSpPr>
      <xdr:spPr>
        <a:xfrm>
          <a:off x="5041900" y="5843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99483</xdr:rowOff>
    </xdr:from>
    <xdr:to>
      <xdr:col>24</xdr:col>
      <xdr:colOff>12700</xdr:colOff>
      <xdr:row>35</xdr:row>
      <xdr:rowOff>99483</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61002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81845</xdr:rowOff>
    </xdr:from>
    <xdr:to>
      <xdr:col>23</xdr:col>
      <xdr:colOff>133350</xdr:colOff>
      <xdr:row>43</xdr:row>
      <xdr:rowOff>81845</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114800" y="745419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20760</xdr:rowOff>
    </xdr:from>
    <xdr:ext cx="762000" cy="259045"/>
    <xdr:sp macro="" textlink="">
      <xdr:nvSpPr>
        <xdr:cNvPr id="69" name="財政力平均値テキスト">
          <a:extLst>
            <a:ext uri="{FF2B5EF4-FFF2-40B4-BE49-F238E27FC236}">
              <a16:creationId xmlns:a16="http://schemas.microsoft.com/office/drawing/2014/main" id="{00000000-0008-0000-0300-000045000000}"/>
            </a:ext>
          </a:extLst>
        </xdr:cNvPr>
        <xdr:cNvSpPr txBox="1"/>
      </xdr:nvSpPr>
      <xdr:spPr>
        <a:xfrm>
          <a:off x="5041900" y="72216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4233</xdr:rowOff>
    </xdr:from>
    <xdr:to>
      <xdr:col>23</xdr:col>
      <xdr:colOff>184150</xdr:colOff>
      <xdr:row>43</xdr:row>
      <xdr:rowOff>105833</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9022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68439</xdr:rowOff>
    </xdr:from>
    <xdr:to>
      <xdr:col>19</xdr:col>
      <xdr:colOff>133350</xdr:colOff>
      <xdr:row>43</xdr:row>
      <xdr:rowOff>81845</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3225800" y="7440789"/>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4233</xdr:rowOff>
    </xdr:from>
    <xdr:to>
      <xdr:col>19</xdr:col>
      <xdr:colOff>184150</xdr:colOff>
      <xdr:row>43</xdr:row>
      <xdr:rowOff>105833</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0640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116010</xdr:rowOff>
    </xdr:from>
    <xdr:ext cx="736600" cy="259045"/>
    <xdr:sp macro="" textlink="">
      <xdr:nvSpPr>
        <xdr:cNvPr id="73" name="テキスト ボックス 72">
          <a:extLst>
            <a:ext uri="{FF2B5EF4-FFF2-40B4-BE49-F238E27FC236}">
              <a16:creationId xmlns:a16="http://schemas.microsoft.com/office/drawing/2014/main" id="{00000000-0008-0000-0300-000049000000}"/>
            </a:ext>
          </a:extLst>
        </xdr:cNvPr>
        <xdr:cNvSpPr txBox="1"/>
      </xdr:nvSpPr>
      <xdr:spPr>
        <a:xfrm>
          <a:off x="3733800" y="71454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55033</xdr:rowOff>
    </xdr:from>
    <xdr:to>
      <xdr:col>15</xdr:col>
      <xdr:colOff>82550</xdr:colOff>
      <xdr:row>43</xdr:row>
      <xdr:rowOff>68439</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2336800" y="7427383"/>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4233</xdr:rowOff>
    </xdr:from>
    <xdr:to>
      <xdr:col>15</xdr:col>
      <xdr:colOff>133350</xdr:colOff>
      <xdr:row>43</xdr:row>
      <xdr:rowOff>105833</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31750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116010</xdr:rowOff>
    </xdr:from>
    <xdr:ext cx="7620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2844800" y="7145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55033</xdr:rowOff>
    </xdr:from>
    <xdr:to>
      <xdr:col>11</xdr:col>
      <xdr:colOff>31750</xdr:colOff>
      <xdr:row>43</xdr:row>
      <xdr:rowOff>55033</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1447800" y="742738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162278</xdr:rowOff>
    </xdr:from>
    <xdr:to>
      <xdr:col>11</xdr:col>
      <xdr:colOff>82550</xdr:colOff>
      <xdr:row>43</xdr:row>
      <xdr:rowOff>92428</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2286000" y="7363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102605</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955800" y="71320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135467</xdr:rowOff>
    </xdr:from>
    <xdr:to>
      <xdr:col>7</xdr:col>
      <xdr:colOff>31750</xdr:colOff>
      <xdr:row>43</xdr:row>
      <xdr:rowOff>65617</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1397000" y="733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75794</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066800" y="7105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31045</xdr:rowOff>
    </xdr:from>
    <xdr:to>
      <xdr:col>23</xdr:col>
      <xdr:colOff>184150</xdr:colOff>
      <xdr:row>43</xdr:row>
      <xdr:rowOff>132645</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902200" y="7403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3122</xdr:rowOff>
    </xdr:from>
    <xdr:ext cx="762000" cy="259045"/>
    <xdr:sp macro="" textlink="">
      <xdr:nvSpPr>
        <xdr:cNvPr id="88" name="財政力該当値テキスト">
          <a:extLst>
            <a:ext uri="{FF2B5EF4-FFF2-40B4-BE49-F238E27FC236}">
              <a16:creationId xmlns:a16="http://schemas.microsoft.com/office/drawing/2014/main" id="{00000000-0008-0000-0300-000058000000}"/>
            </a:ext>
          </a:extLst>
        </xdr:cNvPr>
        <xdr:cNvSpPr txBox="1"/>
      </xdr:nvSpPr>
      <xdr:spPr>
        <a:xfrm>
          <a:off x="5041900" y="7375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31045</xdr:rowOff>
    </xdr:from>
    <xdr:to>
      <xdr:col>19</xdr:col>
      <xdr:colOff>184150</xdr:colOff>
      <xdr:row>43</xdr:row>
      <xdr:rowOff>132645</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064000" y="7403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117422</xdr:rowOff>
    </xdr:from>
    <xdr:ext cx="7366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3733800" y="74897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17639</xdr:rowOff>
    </xdr:from>
    <xdr:to>
      <xdr:col>15</xdr:col>
      <xdr:colOff>133350</xdr:colOff>
      <xdr:row>43</xdr:row>
      <xdr:rowOff>119239</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3175000" y="7389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104016</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2844800" y="7476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4233</xdr:rowOff>
    </xdr:from>
    <xdr:to>
      <xdr:col>11</xdr:col>
      <xdr:colOff>82550</xdr:colOff>
      <xdr:row>43</xdr:row>
      <xdr:rowOff>105833</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2286000" y="737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90610</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955800" y="7462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4233</xdr:rowOff>
    </xdr:from>
    <xdr:to>
      <xdr:col>7</xdr:col>
      <xdr:colOff>31750</xdr:colOff>
      <xdr:row>43</xdr:row>
      <xdr:rowOff>105833</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1397000" y="737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90610</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066800" y="7462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a:extLst>
            <a:ext uri="{FF2B5EF4-FFF2-40B4-BE49-F238E27FC236}">
              <a16:creationId xmlns:a16="http://schemas.microsoft.com/office/drawing/2014/main" id="{00000000-0008-0000-0300-000061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[89.0%]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類似団体と比較し、経常収支比率は上回っている。</a:t>
          </a:r>
        </a:p>
        <a:p>
          <a:r>
            <a:rPr kumimoji="1" lang="ja-JP" altLang="en-US" sz="1300">
              <a:latin typeface="ＭＳ Ｐゴシック" panose="020B0600070205080204" pitchFamily="50" charset="-128"/>
              <a:ea typeface="ＭＳ Ｐゴシック" panose="020B0600070205080204" pitchFamily="50" charset="-128"/>
            </a:rPr>
            <a:t>高齢化率の上昇による扶助費の増加、公共施設の老朽化に伴う修繕費の増加は今後も継続して見込まれることから、引き続き行政評価等による義務的経費の削減に努めていく。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3" name="財政構造の弾力性グラフ枠">
          <a:extLst>
            <a:ext uri="{FF2B5EF4-FFF2-40B4-BE49-F238E27FC236}">
              <a16:creationId xmlns:a16="http://schemas.microsoft.com/office/drawing/2014/main" id="{00000000-0008-0000-0300-00007B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20828</xdr:rowOff>
    </xdr:from>
    <xdr:to>
      <xdr:col>23</xdr:col>
      <xdr:colOff>133350</xdr:colOff>
      <xdr:row>66</xdr:row>
      <xdr:rowOff>92202</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flipV="1">
          <a:off x="4953000" y="9964928"/>
          <a:ext cx="0" cy="144297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64279</xdr:rowOff>
    </xdr:from>
    <xdr:ext cx="762000" cy="259045"/>
    <xdr:sp macro="" textlink="">
      <xdr:nvSpPr>
        <xdr:cNvPr id="125" name="財政構造の弾力性最小値テキスト">
          <a:extLst>
            <a:ext uri="{FF2B5EF4-FFF2-40B4-BE49-F238E27FC236}">
              <a16:creationId xmlns:a16="http://schemas.microsoft.com/office/drawing/2014/main" id="{00000000-0008-0000-0300-00007D000000}"/>
            </a:ext>
          </a:extLst>
        </xdr:cNvPr>
        <xdr:cNvSpPr txBox="1"/>
      </xdr:nvSpPr>
      <xdr:spPr>
        <a:xfrm>
          <a:off x="5041900" y="113799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92202</xdr:rowOff>
    </xdr:from>
    <xdr:to>
      <xdr:col>24</xdr:col>
      <xdr:colOff>12700</xdr:colOff>
      <xdr:row>66</xdr:row>
      <xdr:rowOff>92202</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4864100" y="114079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107205</xdr:rowOff>
    </xdr:from>
    <xdr:ext cx="762000" cy="259045"/>
    <xdr:sp macro="" textlink="">
      <xdr:nvSpPr>
        <xdr:cNvPr id="127" name="財政構造の弾力性最大値テキスト">
          <a:extLst>
            <a:ext uri="{FF2B5EF4-FFF2-40B4-BE49-F238E27FC236}">
              <a16:creationId xmlns:a16="http://schemas.microsoft.com/office/drawing/2014/main" id="{00000000-0008-0000-0300-00007F000000}"/>
            </a:ext>
          </a:extLst>
        </xdr:cNvPr>
        <xdr:cNvSpPr txBox="1"/>
      </xdr:nvSpPr>
      <xdr:spPr>
        <a:xfrm>
          <a:off x="5041900" y="9708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20828</xdr:rowOff>
    </xdr:from>
    <xdr:to>
      <xdr:col>24</xdr:col>
      <xdr:colOff>12700</xdr:colOff>
      <xdr:row>58</xdr:row>
      <xdr:rowOff>20828</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9964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68580</xdr:rowOff>
    </xdr:from>
    <xdr:to>
      <xdr:col>23</xdr:col>
      <xdr:colOff>133350</xdr:colOff>
      <xdr:row>64</xdr:row>
      <xdr:rowOff>15240</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114800" y="10698480"/>
          <a:ext cx="838200" cy="289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55897</xdr:rowOff>
    </xdr:from>
    <xdr:ext cx="762000" cy="259045"/>
    <xdr:sp macro="" textlink="">
      <xdr:nvSpPr>
        <xdr:cNvPr id="130" name="財政構造の弾力性平均値テキスト">
          <a:extLst>
            <a:ext uri="{FF2B5EF4-FFF2-40B4-BE49-F238E27FC236}">
              <a16:creationId xmlns:a16="http://schemas.microsoft.com/office/drawing/2014/main" id="{00000000-0008-0000-0300-000082000000}"/>
            </a:ext>
          </a:extLst>
        </xdr:cNvPr>
        <xdr:cNvSpPr txBox="1"/>
      </xdr:nvSpPr>
      <xdr:spPr>
        <a:xfrm>
          <a:off x="5041900" y="106857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39370</xdr:rowOff>
    </xdr:from>
    <xdr:to>
      <xdr:col>23</xdr:col>
      <xdr:colOff>184150</xdr:colOff>
      <xdr:row>63</xdr:row>
      <xdr:rowOff>140970</xdr:rowOff>
    </xdr:to>
    <xdr:sp macro="" textlink="">
      <xdr:nvSpPr>
        <xdr:cNvPr id="131" name="フローチャート: 判断 130">
          <a:extLst>
            <a:ext uri="{FF2B5EF4-FFF2-40B4-BE49-F238E27FC236}">
              <a16:creationId xmlns:a16="http://schemas.microsoft.com/office/drawing/2014/main" id="{00000000-0008-0000-0300-000083000000}"/>
            </a:ext>
          </a:extLst>
        </xdr:cNvPr>
        <xdr:cNvSpPr/>
      </xdr:nvSpPr>
      <xdr:spPr>
        <a:xfrm>
          <a:off x="4902200" y="1084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59</xdr:row>
      <xdr:rowOff>143764</xdr:rowOff>
    </xdr:from>
    <xdr:to>
      <xdr:col>19</xdr:col>
      <xdr:colOff>133350</xdr:colOff>
      <xdr:row>62</xdr:row>
      <xdr:rowOff>68580</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3225800" y="10259314"/>
          <a:ext cx="889000" cy="439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24892</xdr:rowOff>
    </xdr:from>
    <xdr:to>
      <xdr:col>19</xdr:col>
      <xdr:colOff>184150</xdr:colOff>
      <xdr:row>63</xdr:row>
      <xdr:rowOff>126492</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064000" y="10826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111269</xdr:rowOff>
    </xdr:from>
    <xdr:ext cx="736600" cy="259045"/>
    <xdr:sp macro="" textlink="">
      <xdr:nvSpPr>
        <xdr:cNvPr id="134" name="テキスト ボックス 133">
          <a:extLst>
            <a:ext uri="{FF2B5EF4-FFF2-40B4-BE49-F238E27FC236}">
              <a16:creationId xmlns:a16="http://schemas.microsoft.com/office/drawing/2014/main" id="{00000000-0008-0000-0300-000086000000}"/>
            </a:ext>
          </a:extLst>
        </xdr:cNvPr>
        <xdr:cNvSpPr txBox="1"/>
      </xdr:nvSpPr>
      <xdr:spPr>
        <a:xfrm>
          <a:off x="3733800" y="109126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59</xdr:row>
      <xdr:rowOff>143764</xdr:rowOff>
    </xdr:from>
    <xdr:to>
      <xdr:col>15</xdr:col>
      <xdr:colOff>82550</xdr:colOff>
      <xdr:row>62</xdr:row>
      <xdr:rowOff>5842</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flipV="1">
          <a:off x="2336800" y="10259314"/>
          <a:ext cx="889000" cy="376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41910</xdr:rowOff>
    </xdr:from>
    <xdr:to>
      <xdr:col>15</xdr:col>
      <xdr:colOff>133350</xdr:colOff>
      <xdr:row>62</xdr:row>
      <xdr:rowOff>143510</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3175000" y="1067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128287</xdr:rowOff>
    </xdr:from>
    <xdr:ext cx="7620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2844800" y="10758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66294</xdr:rowOff>
    </xdr:from>
    <xdr:to>
      <xdr:col>11</xdr:col>
      <xdr:colOff>31750</xdr:colOff>
      <xdr:row>62</xdr:row>
      <xdr:rowOff>5842</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a:off x="1447800" y="10524744"/>
          <a:ext cx="889000" cy="110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49022</xdr:rowOff>
    </xdr:from>
    <xdr:to>
      <xdr:col>11</xdr:col>
      <xdr:colOff>82550</xdr:colOff>
      <xdr:row>63</xdr:row>
      <xdr:rowOff>150622</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2286000" y="1085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135399</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1955800" y="10936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51308</xdr:rowOff>
    </xdr:from>
    <xdr:to>
      <xdr:col>7</xdr:col>
      <xdr:colOff>31750</xdr:colOff>
      <xdr:row>64</xdr:row>
      <xdr:rowOff>152908</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1397000" y="11024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137685</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066800" y="11110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135890</xdr:rowOff>
    </xdr:from>
    <xdr:to>
      <xdr:col>23</xdr:col>
      <xdr:colOff>184150</xdr:colOff>
      <xdr:row>64</xdr:row>
      <xdr:rowOff>66040</xdr:rowOff>
    </xdr:to>
    <xdr:sp macro="" textlink="">
      <xdr:nvSpPr>
        <xdr:cNvPr id="148" name="楕円 147">
          <a:extLst>
            <a:ext uri="{FF2B5EF4-FFF2-40B4-BE49-F238E27FC236}">
              <a16:creationId xmlns:a16="http://schemas.microsoft.com/office/drawing/2014/main" id="{00000000-0008-0000-0300-000094000000}"/>
            </a:ext>
          </a:extLst>
        </xdr:cNvPr>
        <xdr:cNvSpPr/>
      </xdr:nvSpPr>
      <xdr:spPr>
        <a:xfrm>
          <a:off x="4902200" y="1093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107967</xdr:rowOff>
    </xdr:from>
    <xdr:ext cx="762000" cy="259045"/>
    <xdr:sp macro="" textlink="">
      <xdr:nvSpPr>
        <xdr:cNvPr id="149" name="財政構造の弾力性該当値テキスト">
          <a:extLst>
            <a:ext uri="{FF2B5EF4-FFF2-40B4-BE49-F238E27FC236}">
              <a16:creationId xmlns:a16="http://schemas.microsoft.com/office/drawing/2014/main" id="{00000000-0008-0000-0300-000095000000}"/>
            </a:ext>
          </a:extLst>
        </xdr:cNvPr>
        <xdr:cNvSpPr txBox="1"/>
      </xdr:nvSpPr>
      <xdr:spPr>
        <a:xfrm>
          <a:off x="5041900" y="10909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17780</xdr:rowOff>
    </xdr:from>
    <xdr:to>
      <xdr:col>19</xdr:col>
      <xdr:colOff>184150</xdr:colOff>
      <xdr:row>62</xdr:row>
      <xdr:rowOff>119380</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064000" y="1064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129557</xdr:rowOff>
    </xdr:from>
    <xdr:ext cx="7366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3733800" y="10416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59</xdr:row>
      <xdr:rowOff>92964</xdr:rowOff>
    </xdr:from>
    <xdr:to>
      <xdr:col>15</xdr:col>
      <xdr:colOff>133350</xdr:colOff>
      <xdr:row>60</xdr:row>
      <xdr:rowOff>23114</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3175000" y="10208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33291</xdr:rowOff>
    </xdr:from>
    <xdr:ext cx="7620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2844800" y="9977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126492</xdr:rowOff>
    </xdr:from>
    <xdr:to>
      <xdr:col>11</xdr:col>
      <xdr:colOff>82550</xdr:colOff>
      <xdr:row>62</xdr:row>
      <xdr:rowOff>56642</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2286000" y="10584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66819</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1955800" y="103538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15494</xdr:rowOff>
    </xdr:from>
    <xdr:to>
      <xdr:col>7</xdr:col>
      <xdr:colOff>31750</xdr:colOff>
      <xdr:row>61</xdr:row>
      <xdr:rowOff>117094</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1397000" y="10473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127271</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066800" y="102428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8" name="正方形/長方形 157">
          <a:extLst>
            <a:ext uri="{FF2B5EF4-FFF2-40B4-BE49-F238E27FC236}">
              <a16:creationId xmlns:a16="http://schemas.microsoft.com/office/drawing/2014/main" id="{00000000-0008-0000-0300-00009E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[284,942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人件費は、定員管理計画に沿って適切な人員配置に努めているところであり、給与水準も適正管理に努めていく。給与改定等により年々人件費は増加しており、財政状況に与える影響も増している。</a:t>
          </a:r>
        </a:p>
        <a:p>
          <a:r>
            <a:rPr kumimoji="1" lang="ja-JP" altLang="en-US" sz="1300">
              <a:latin typeface="ＭＳ Ｐゴシック" panose="020B0600070205080204" pitchFamily="50" charset="-128"/>
              <a:ea typeface="ＭＳ Ｐゴシック" panose="020B0600070205080204" pitchFamily="50" charset="-128"/>
            </a:rPr>
            <a:t>物件費では、特に町施設の老朽化による修繕費が増加しており、近年では最も高い数値となった。津南町公共施設総合管理計画、公共施設個別施設計画に基づき、施設の集約や統廃合、除却を検討していくとともに、適正な施設管理に努めていく。</a:t>
          </a:r>
        </a:p>
      </xdr:txBody>
    </xdr:sp>
    <xdr:clientData/>
  </xdr:twoCellAnchor>
  <xdr:oneCellAnchor>
    <xdr:from>
      <xdr:col>3</xdr:col>
      <xdr:colOff>95250</xdr:colOff>
      <xdr:row>77</xdr:row>
      <xdr:rowOff>6350</xdr:rowOff>
    </xdr:from>
    <xdr:ext cx="349839" cy="225703"/>
    <xdr:sp macro="" textlink="">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2" name="直線コネクタ 171">
          <a:extLst>
            <a:ext uri="{FF2B5EF4-FFF2-40B4-BE49-F238E27FC236}">
              <a16:creationId xmlns:a16="http://schemas.microsoft.com/office/drawing/2014/main" id="{00000000-0008-0000-0300-0000AC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8" name="人件費・物件費等の状況グラフ枠">
          <a:extLst>
            <a:ext uri="{FF2B5EF4-FFF2-40B4-BE49-F238E27FC236}">
              <a16:creationId xmlns:a16="http://schemas.microsoft.com/office/drawing/2014/main" id="{00000000-0008-0000-0300-0000BC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79</xdr:row>
      <xdr:rowOff>138415</xdr:rowOff>
    </xdr:from>
    <xdr:to>
      <xdr:col>23</xdr:col>
      <xdr:colOff>133350</xdr:colOff>
      <xdr:row>89</xdr:row>
      <xdr:rowOff>120176</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flipV="1">
          <a:off x="4953000" y="13682965"/>
          <a:ext cx="0" cy="169626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92253</xdr:rowOff>
    </xdr:from>
    <xdr:ext cx="762000" cy="259045"/>
    <xdr:sp macro="" textlink="">
      <xdr:nvSpPr>
        <xdr:cNvPr id="190" name="人件費・物件費等の状況最小値テキスト">
          <a:extLst>
            <a:ext uri="{FF2B5EF4-FFF2-40B4-BE49-F238E27FC236}">
              <a16:creationId xmlns:a16="http://schemas.microsoft.com/office/drawing/2014/main" id="{00000000-0008-0000-0300-0000BE000000}"/>
            </a:ext>
          </a:extLst>
        </xdr:cNvPr>
        <xdr:cNvSpPr txBox="1"/>
      </xdr:nvSpPr>
      <xdr:spPr>
        <a:xfrm>
          <a:off x="5041900" y="153513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674,599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120176</xdr:rowOff>
    </xdr:from>
    <xdr:to>
      <xdr:col>24</xdr:col>
      <xdr:colOff>12700</xdr:colOff>
      <xdr:row>89</xdr:row>
      <xdr:rowOff>120176</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864100" y="153792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53342</xdr:rowOff>
    </xdr:from>
    <xdr:ext cx="762000" cy="259045"/>
    <xdr:sp macro="" textlink="">
      <xdr:nvSpPr>
        <xdr:cNvPr id="192" name="人件費・物件費等の状況最大値テキスト">
          <a:extLst>
            <a:ext uri="{FF2B5EF4-FFF2-40B4-BE49-F238E27FC236}">
              <a16:creationId xmlns:a16="http://schemas.microsoft.com/office/drawing/2014/main" id="{00000000-0008-0000-0300-0000C0000000}"/>
            </a:ext>
          </a:extLst>
        </xdr:cNvPr>
        <xdr:cNvSpPr txBox="1"/>
      </xdr:nvSpPr>
      <xdr:spPr>
        <a:xfrm>
          <a:off x="5041900" y="134264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182,522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79</xdr:row>
      <xdr:rowOff>138415</xdr:rowOff>
    </xdr:from>
    <xdr:to>
      <xdr:col>24</xdr:col>
      <xdr:colOff>12700</xdr:colOff>
      <xdr:row>79</xdr:row>
      <xdr:rowOff>138415</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864100" y="13682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141505</xdr:rowOff>
    </xdr:from>
    <xdr:to>
      <xdr:col>23</xdr:col>
      <xdr:colOff>133350</xdr:colOff>
      <xdr:row>81</xdr:row>
      <xdr:rowOff>148571</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114800" y="14028955"/>
          <a:ext cx="838200" cy="7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169403</xdr:rowOff>
    </xdr:from>
    <xdr:ext cx="762000" cy="259045"/>
    <xdr:sp macro="" textlink="">
      <xdr:nvSpPr>
        <xdr:cNvPr id="195" name="人件費・物件費等の状況平均値テキスト">
          <a:extLst>
            <a:ext uri="{FF2B5EF4-FFF2-40B4-BE49-F238E27FC236}">
              <a16:creationId xmlns:a16="http://schemas.microsoft.com/office/drawing/2014/main" id="{00000000-0008-0000-0300-0000C3000000}"/>
            </a:ext>
          </a:extLst>
        </xdr:cNvPr>
        <xdr:cNvSpPr txBox="1"/>
      </xdr:nvSpPr>
      <xdr:spPr>
        <a:xfrm>
          <a:off x="5041900" y="1422830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363,559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25876</xdr:rowOff>
    </xdr:from>
    <xdr:to>
      <xdr:col>23</xdr:col>
      <xdr:colOff>184150</xdr:colOff>
      <xdr:row>83</xdr:row>
      <xdr:rowOff>127476</xdr:rowOff>
    </xdr:to>
    <xdr:sp macro="" textlink="">
      <xdr:nvSpPr>
        <xdr:cNvPr id="196" name="フローチャート: 判断 195">
          <a:extLst>
            <a:ext uri="{FF2B5EF4-FFF2-40B4-BE49-F238E27FC236}">
              <a16:creationId xmlns:a16="http://schemas.microsoft.com/office/drawing/2014/main" id="{00000000-0008-0000-0300-0000C4000000}"/>
            </a:ext>
          </a:extLst>
        </xdr:cNvPr>
        <xdr:cNvSpPr/>
      </xdr:nvSpPr>
      <xdr:spPr>
        <a:xfrm>
          <a:off x="4902200" y="14256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53482</xdr:rowOff>
    </xdr:from>
    <xdr:to>
      <xdr:col>19</xdr:col>
      <xdr:colOff>133350</xdr:colOff>
      <xdr:row>81</xdr:row>
      <xdr:rowOff>141505</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3225800" y="13940932"/>
          <a:ext cx="889000" cy="88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156390</xdr:rowOff>
    </xdr:from>
    <xdr:to>
      <xdr:col>19</xdr:col>
      <xdr:colOff>184150</xdr:colOff>
      <xdr:row>83</xdr:row>
      <xdr:rowOff>86540</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4064000" y="14215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71317</xdr:rowOff>
    </xdr:from>
    <xdr:ext cx="7366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3733800" y="143016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80</xdr:row>
      <xdr:rowOff>153428</xdr:rowOff>
    </xdr:from>
    <xdr:to>
      <xdr:col>15</xdr:col>
      <xdr:colOff>82550</xdr:colOff>
      <xdr:row>81</xdr:row>
      <xdr:rowOff>53482</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2336800" y="13869428"/>
          <a:ext cx="889000" cy="71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118545</xdr:rowOff>
    </xdr:from>
    <xdr:to>
      <xdr:col>15</xdr:col>
      <xdr:colOff>133350</xdr:colOff>
      <xdr:row>83</xdr:row>
      <xdr:rowOff>48695</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3175000" y="14177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33472</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2844800" y="14263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32795</xdr:rowOff>
    </xdr:from>
    <xdr:to>
      <xdr:col>11</xdr:col>
      <xdr:colOff>31750</xdr:colOff>
      <xdr:row>80</xdr:row>
      <xdr:rowOff>153428</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a:off x="1447800" y="13748795"/>
          <a:ext cx="889000" cy="120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51811</xdr:rowOff>
    </xdr:from>
    <xdr:to>
      <xdr:col>11</xdr:col>
      <xdr:colOff>82550</xdr:colOff>
      <xdr:row>82</xdr:row>
      <xdr:rowOff>153411</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2286000" y="14110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138188</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1955800" y="141970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31234</xdr:rowOff>
    </xdr:from>
    <xdr:to>
      <xdr:col>7</xdr:col>
      <xdr:colOff>31750</xdr:colOff>
      <xdr:row>80</xdr:row>
      <xdr:rowOff>132834</xdr:rowOff>
    </xdr:to>
    <xdr:sp macro="" textlink="">
      <xdr:nvSpPr>
        <xdr:cNvPr id="206" name="フローチャート: 判断 205">
          <a:extLst>
            <a:ext uri="{FF2B5EF4-FFF2-40B4-BE49-F238E27FC236}">
              <a16:creationId xmlns:a16="http://schemas.microsoft.com/office/drawing/2014/main" id="{00000000-0008-0000-0300-0000CE000000}"/>
            </a:ext>
          </a:extLst>
        </xdr:cNvPr>
        <xdr:cNvSpPr/>
      </xdr:nvSpPr>
      <xdr:spPr>
        <a:xfrm>
          <a:off x="1397000" y="13747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117611</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066800" y="13833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97771</xdr:rowOff>
    </xdr:from>
    <xdr:to>
      <xdr:col>23</xdr:col>
      <xdr:colOff>184150</xdr:colOff>
      <xdr:row>82</xdr:row>
      <xdr:rowOff>27921</xdr:rowOff>
    </xdr:to>
    <xdr:sp macro="" textlink="">
      <xdr:nvSpPr>
        <xdr:cNvPr id="213" name="楕円 212">
          <a:extLst>
            <a:ext uri="{FF2B5EF4-FFF2-40B4-BE49-F238E27FC236}">
              <a16:creationId xmlns:a16="http://schemas.microsoft.com/office/drawing/2014/main" id="{00000000-0008-0000-0300-0000D5000000}"/>
            </a:ext>
          </a:extLst>
        </xdr:cNvPr>
        <xdr:cNvSpPr/>
      </xdr:nvSpPr>
      <xdr:spPr>
        <a:xfrm>
          <a:off x="4902200" y="13985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114298</xdr:rowOff>
    </xdr:from>
    <xdr:ext cx="762000" cy="259045"/>
    <xdr:sp macro="" textlink="">
      <xdr:nvSpPr>
        <xdr:cNvPr id="214" name="人件費・物件費等の状況該当値テキスト">
          <a:extLst>
            <a:ext uri="{FF2B5EF4-FFF2-40B4-BE49-F238E27FC236}">
              <a16:creationId xmlns:a16="http://schemas.microsoft.com/office/drawing/2014/main" id="{00000000-0008-0000-0300-0000D6000000}"/>
            </a:ext>
          </a:extLst>
        </xdr:cNvPr>
        <xdr:cNvSpPr txBox="1"/>
      </xdr:nvSpPr>
      <xdr:spPr>
        <a:xfrm>
          <a:off x="5041900" y="138302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284,942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90705</xdr:rowOff>
    </xdr:from>
    <xdr:to>
      <xdr:col>19</xdr:col>
      <xdr:colOff>184150</xdr:colOff>
      <xdr:row>82</xdr:row>
      <xdr:rowOff>20855</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4064000" y="13978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31032</xdr:rowOff>
    </xdr:from>
    <xdr:ext cx="7366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3733800" y="137470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2682</xdr:rowOff>
    </xdr:from>
    <xdr:to>
      <xdr:col>15</xdr:col>
      <xdr:colOff>133350</xdr:colOff>
      <xdr:row>81</xdr:row>
      <xdr:rowOff>104282</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3175000" y="13890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114459</xdr:rowOff>
    </xdr:from>
    <xdr:ext cx="7620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2844800" y="13659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102628</xdr:rowOff>
    </xdr:from>
    <xdr:to>
      <xdr:col>11</xdr:col>
      <xdr:colOff>82550</xdr:colOff>
      <xdr:row>81</xdr:row>
      <xdr:rowOff>32778</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2286000" y="13818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42955</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955800" y="13587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79</xdr:row>
      <xdr:rowOff>153445</xdr:rowOff>
    </xdr:from>
    <xdr:to>
      <xdr:col>7</xdr:col>
      <xdr:colOff>31750</xdr:colOff>
      <xdr:row>80</xdr:row>
      <xdr:rowOff>83595</xdr:rowOff>
    </xdr:to>
    <xdr:sp macro="" textlink="">
      <xdr:nvSpPr>
        <xdr:cNvPr id="221" name="楕円 220">
          <a:extLst>
            <a:ext uri="{FF2B5EF4-FFF2-40B4-BE49-F238E27FC236}">
              <a16:creationId xmlns:a16="http://schemas.microsoft.com/office/drawing/2014/main" id="{00000000-0008-0000-0300-0000DD000000}"/>
            </a:ext>
          </a:extLst>
        </xdr:cNvPr>
        <xdr:cNvSpPr/>
      </xdr:nvSpPr>
      <xdr:spPr>
        <a:xfrm>
          <a:off x="1397000" y="13697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78</xdr:row>
      <xdr:rowOff>93772</xdr:rowOff>
    </xdr:from>
    <xdr:ext cx="762000" cy="25904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066800" y="134668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5" name="テキスト ボックス 234">
          <a:extLst>
            <a:ext uri="{FF2B5EF4-FFF2-40B4-BE49-F238E27FC236}">
              <a16:creationId xmlns:a16="http://schemas.microsoft.com/office/drawing/2014/main" id="{00000000-0008-0000-0300-0000EB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従来から給与水準を抑制しており、類似団体平均や県平均を下回る数値となっている。定員管理計画に基づき、適正な配置に努めているところである。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6" name="直線コネクタ 235">
          <a:extLst>
            <a:ext uri="{FF2B5EF4-FFF2-40B4-BE49-F238E27FC236}">
              <a16:creationId xmlns:a16="http://schemas.microsoft.com/office/drawing/2014/main" id="{00000000-0008-0000-0300-0000EC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0" name="給与水準   （国との比較）グラフ枠">
          <a:extLst>
            <a:ext uri="{FF2B5EF4-FFF2-40B4-BE49-F238E27FC236}">
              <a16:creationId xmlns:a16="http://schemas.microsoft.com/office/drawing/2014/main" id="{00000000-0008-0000-0300-0000FA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162278</xdr:rowOff>
    </xdr:from>
    <xdr:to>
      <xdr:col>81</xdr:col>
      <xdr:colOff>44450</xdr:colOff>
      <xdr:row>89</xdr:row>
      <xdr:rowOff>110066</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flipV="1">
          <a:off x="17018000" y="13706828"/>
          <a:ext cx="0" cy="166228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82143</xdr:rowOff>
    </xdr:from>
    <xdr:ext cx="762000" cy="259045"/>
    <xdr:sp macro="" textlink="">
      <xdr:nvSpPr>
        <xdr:cNvPr id="252" name="給与水準   （国との比較）最小値テキスト">
          <a:extLst>
            <a:ext uri="{FF2B5EF4-FFF2-40B4-BE49-F238E27FC236}">
              <a16:creationId xmlns:a16="http://schemas.microsoft.com/office/drawing/2014/main" id="{00000000-0008-0000-0300-0000FC000000}"/>
            </a:ext>
          </a:extLst>
        </xdr:cNvPr>
        <xdr:cNvSpPr txBox="1"/>
      </xdr:nvSpPr>
      <xdr:spPr>
        <a:xfrm>
          <a:off x="17106900" y="15341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110066</xdr:rowOff>
    </xdr:from>
    <xdr:to>
      <xdr:col>81</xdr:col>
      <xdr:colOff>133350</xdr:colOff>
      <xdr:row>89</xdr:row>
      <xdr:rowOff>110066</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6929100" y="15369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77205</xdr:rowOff>
    </xdr:from>
    <xdr:ext cx="762000" cy="259045"/>
    <xdr:sp macro="" textlink="">
      <xdr:nvSpPr>
        <xdr:cNvPr id="254" name="給与水準   （国との比較）最大値テキスト">
          <a:extLst>
            <a:ext uri="{FF2B5EF4-FFF2-40B4-BE49-F238E27FC236}">
              <a16:creationId xmlns:a16="http://schemas.microsoft.com/office/drawing/2014/main" id="{00000000-0008-0000-0300-0000FE000000}"/>
            </a:ext>
          </a:extLst>
        </xdr:cNvPr>
        <xdr:cNvSpPr txBox="1"/>
      </xdr:nvSpPr>
      <xdr:spPr>
        <a:xfrm>
          <a:off x="17106900" y="13450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162278</xdr:rowOff>
    </xdr:from>
    <xdr:to>
      <xdr:col>81</xdr:col>
      <xdr:colOff>133350</xdr:colOff>
      <xdr:row>79</xdr:row>
      <xdr:rowOff>162278</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929100" y="13706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82</xdr:row>
      <xdr:rowOff>36689</xdr:rowOff>
    </xdr:from>
    <xdr:to>
      <xdr:col>81</xdr:col>
      <xdr:colOff>44450</xdr:colOff>
      <xdr:row>82</xdr:row>
      <xdr:rowOff>143934</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179800" y="14095589"/>
          <a:ext cx="838200" cy="107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70855</xdr:rowOff>
    </xdr:from>
    <xdr:ext cx="762000" cy="259045"/>
    <xdr:sp macro="" textlink="">
      <xdr:nvSpPr>
        <xdr:cNvPr id="257" name="給与水準   （国との比較）平均値テキスト">
          <a:extLst>
            <a:ext uri="{FF2B5EF4-FFF2-40B4-BE49-F238E27FC236}">
              <a16:creationId xmlns:a16="http://schemas.microsoft.com/office/drawing/2014/main" id="{00000000-0008-0000-0300-000001010000}"/>
            </a:ext>
          </a:extLst>
        </xdr:cNvPr>
        <xdr:cNvSpPr txBox="1"/>
      </xdr:nvSpPr>
      <xdr:spPr>
        <a:xfrm>
          <a:off x="17106900" y="1447265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98778</xdr:rowOff>
    </xdr:from>
    <xdr:to>
      <xdr:col>81</xdr:col>
      <xdr:colOff>95250</xdr:colOff>
      <xdr:row>85</xdr:row>
      <xdr:rowOff>28928</xdr:rowOff>
    </xdr:to>
    <xdr:sp macro="" textlink="">
      <xdr:nvSpPr>
        <xdr:cNvPr id="258" name="フローチャート: 判断 257">
          <a:extLst>
            <a:ext uri="{FF2B5EF4-FFF2-40B4-BE49-F238E27FC236}">
              <a16:creationId xmlns:a16="http://schemas.microsoft.com/office/drawing/2014/main" id="{00000000-0008-0000-0300-000002010000}"/>
            </a:ext>
          </a:extLst>
        </xdr:cNvPr>
        <xdr:cNvSpPr/>
      </xdr:nvSpPr>
      <xdr:spPr>
        <a:xfrm>
          <a:off x="16967200" y="14500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82</xdr:row>
      <xdr:rowOff>36689</xdr:rowOff>
    </xdr:from>
    <xdr:to>
      <xdr:col>77</xdr:col>
      <xdr:colOff>44450</xdr:colOff>
      <xdr:row>83</xdr:row>
      <xdr:rowOff>93134</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flipV="1">
          <a:off x="15290800" y="14095589"/>
          <a:ext cx="889000" cy="227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98778</xdr:rowOff>
    </xdr:from>
    <xdr:to>
      <xdr:col>77</xdr:col>
      <xdr:colOff>95250</xdr:colOff>
      <xdr:row>85</xdr:row>
      <xdr:rowOff>28928</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6129000" y="14500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13705</xdr:rowOff>
    </xdr:from>
    <xdr:ext cx="7366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5798800" y="145869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83</xdr:row>
      <xdr:rowOff>79728</xdr:rowOff>
    </xdr:from>
    <xdr:to>
      <xdr:col>72</xdr:col>
      <xdr:colOff>203200</xdr:colOff>
      <xdr:row>83</xdr:row>
      <xdr:rowOff>93134</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4401800" y="14310078"/>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125589</xdr:rowOff>
    </xdr:from>
    <xdr:to>
      <xdr:col>73</xdr:col>
      <xdr:colOff>44450</xdr:colOff>
      <xdr:row>85</xdr:row>
      <xdr:rowOff>55739</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5240000" y="14527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40516</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909800" y="14613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83</xdr:row>
      <xdr:rowOff>79728</xdr:rowOff>
    </xdr:from>
    <xdr:to>
      <xdr:col>68</xdr:col>
      <xdr:colOff>152400</xdr:colOff>
      <xdr:row>83</xdr:row>
      <xdr:rowOff>119945</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flipV="1">
          <a:off x="13512800" y="14310078"/>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71966</xdr:rowOff>
    </xdr:from>
    <xdr:to>
      <xdr:col>68</xdr:col>
      <xdr:colOff>203200</xdr:colOff>
      <xdr:row>85</xdr:row>
      <xdr:rowOff>2116</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4351000" y="1447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158343</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4020800" y="145601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85372</xdr:rowOff>
    </xdr:from>
    <xdr:to>
      <xdr:col>64</xdr:col>
      <xdr:colOff>152400</xdr:colOff>
      <xdr:row>85</xdr:row>
      <xdr:rowOff>15522</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3462000" y="14487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299</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3131800" y="14573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82</xdr:row>
      <xdr:rowOff>93134</xdr:rowOff>
    </xdr:from>
    <xdr:to>
      <xdr:col>81</xdr:col>
      <xdr:colOff>95250</xdr:colOff>
      <xdr:row>83</xdr:row>
      <xdr:rowOff>23284</xdr:rowOff>
    </xdr:to>
    <xdr:sp macro="" textlink="">
      <xdr:nvSpPr>
        <xdr:cNvPr id="275" name="楕円 274">
          <a:extLst>
            <a:ext uri="{FF2B5EF4-FFF2-40B4-BE49-F238E27FC236}">
              <a16:creationId xmlns:a16="http://schemas.microsoft.com/office/drawing/2014/main" id="{00000000-0008-0000-0300-000013010000}"/>
            </a:ext>
          </a:extLst>
        </xdr:cNvPr>
        <xdr:cNvSpPr/>
      </xdr:nvSpPr>
      <xdr:spPr>
        <a:xfrm>
          <a:off x="16967200" y="14152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81</xdr:row>
      <xdr:rowOff>109661</xdr:rowOff>
    </xdr:from>
    <xdr:ext cx="762000" cy="259045"/>
    <xdr:sp macro="" textlink="">
      <xdr:nvSpPr>
        <xdr:cNvPr id="276" name="給与水準   （国との比較）該当値テキスト">
          <a:extLst>
            <a:ext uri="{FF2B5EF4-FFF2-40B4-BE49-F238E27FC236}">
              <a16:creationId xmlns:a16="http://schemas.microsoft.com/office/drawing/2014/main" id="{00000000-0008-0000-0300-000014010000}"/>
            </a:ext>
          </a:extLst>
        </xdr:cNvPr>
        <xdr:cNvSpPr txBox="1"/>
      </xdr:nvSpPr>
      <xdr:spPr>
        <a:xfrm>
          <a:off x="17106900" y="1399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81</xdr:row>
      <xdr:rowOff>157339</xdr:rowOff>
    </xdr:from>
    <xdr:to>
      <xdr:col>77</xdr:col>
      <xdr:colOff>95250</xdr:colOff>
      <xdr:row>82</xdr:row>
      <xdr:rowOff>87489</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6129000" y="14044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80</xdr:row>
      <xdr:rowOff>97666</xdr:rowOff>
    </xdr:from>
    <xdr:ext cx="7366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5798800" y="138136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83</xdr:row>
      <xdr:rowOff>42334</xdr:rowOff>
    </xdr:from>
    <xdr:to>
      <xdr:col>73</xdr:col>
      <xdr:colOff>44450</xdr:colOff>
      <xdr:row>83</xdr:row>
      <xdr:rowOff>143934</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5240000" y="14272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81</xdr:row>
      <xdr:rowOff>154111</xdr:rowOff>
    </xdr:from>
    <xdr:ext cx="7620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4909800" y="14041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83</xdr:row>
      <xdr:rowOff>28928</xdr:rowOff>
    </xdr:from>
    <xdr:to>
      <xdr:col>68</xdr:col>
      <xdr:colOff>203200</xdr:colOff>
      <xdr:row>83</xdr:row>
      <xdr:rowOff>130528</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4351000" y="14259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81</xdr:row>
      <xdr:rowOff>140705</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4020800" y="140281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69145</xdr:rowOff>
    </xdr:from>
    <xdr:to>
      <xdr:col>64</xdr:col>
      <xdr:colOff>152400</xdr:colOff>
      <xdr:row>83</xdr:row>
      <xdr:rowOff>170745</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3462000" y="14299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9472</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3131800" y="14068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[14.18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指標上では、全国平均、県平均よりも職員数が多くなっているが、従来から定員管理計画に基づき適正な配置を行っているところであり、類似団体と比較すると少ない職員数となっている。</a:t>
          </a:r>
        </a:p>
        <a:p>
          <a:r>
            <a:rPr kumimoji="1" lang="ja-JP" altLang="en-US" sz="1300">
              <a:latin typeface="ＭＳ Ｐゴシック" panose="020B0600070205080204" pitchFamily="50" charset="-128"/>
              <a:ea typeface="ＭＳ Ｐゴシック" panose="020B0600070205080204" pitchFamily="50" charset="-128"/>
            </a:rPr>
            <a:t>行政運営に必要な人員を確保するため、今後も適正な人員配置に務めていく。</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9" name="直線コネクタ 298">
          <a:extLst>
            <a:ext uri="{FF2B5EF4-FFF2-40B4-BE49-F238E27FC236}">
              <a16:creationId xmlns:a16="http://schemas.microsoft.com/office/drawing/2014/main" id="{00000000-0008-0000-0300-00002B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31750</xdr:rowOff>
    </xdr:from>
    <xdr:to>
      <xdr:col>85</xdr:col>
      <xdr:colOff>95250</xdr:colOff>
      <xdr:row>67</xdr:row>
      <xdr:rowOff>31750</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60977</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63500</xdr:rowOff>
    </xdr:from>
    <xdr:to>
      <xdr:col>85</xdr:col>
      <xdr:colOff>95250</xdr:colOff>
      <xdr:row>64</xdr:row>
      <xdr:rowOff>63500</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92727</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95250</xdr:rowOff>
    </xdr:from>
    <xdr:to>
      <xdr:col>85</xdr:col>
      <xdr:colOff>95250</xdr:colOff>
      <xdr:row>61</xdr:row>
      <xdr:rowOff>95250</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124477</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127000</xdr:rowOff>
    </xdr:from>
    <xdr:to>
      <xdr:col>85</xdr:col>
      <xdr:colOff>95250</xdr:colOff>
      <xdr:row>58</xdr:row>
      <xdr:rowOff>127000</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156227</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1" name="定員管理の状況グラフ枠">
          <a:extLst>
            <a:ext uri="{FF2B5EF4-FFF2-40B4-BE49-F238E27FC236}">
              <a16:creationId xmlns:a16="http://schemas.microsoft.com/office/drawing/2014/main" id="{00000000-0008-0000-0300-000037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123139</xdr:rowOff>
    </xdr:from>
    <xdr:to>
      <xdr:col>81</xdr:col>
      <xdr:colOff>44450</xdr:colOff>
      <xdr:row>65</xdr:row>
      <xdr:rowOff>42139</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flipV="1">
          <a:off x="17018000" y="10067239"/>
          <a:ext cx="0" cy="11191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65</xdr:row>
      <xdr:rowOff>14216</xdr:rowOff>
    </xdr:from>
    <xdr:ext cx="762000" cy="259045"/>
    <xdr:sp macro="" textlink="">
      <xdr:nvSpPr>
        <xdr:cNvPr id="313" name="定員管理の状況最小値テキスト">
          <a:extLst>
            <a:ext uri="{FF2B5EF4-FFF2-40B4-BE49-F238E27FC236}">
              <a16:creationId xmlns:a16="http://schemas.microsoft.com/office/drawing/2014/main" id="{00000000-0008-0000-0300-000039010000}"/>
            </a:ext>
          </a:extLst>
        </xdr:cNvPr>
        <xdr:cNvSpPr txBox="1"/>
      </xdr:nvSpPr>
      <xdr:spPr>
        <a:xfrm>
          <a:off x="17106900" y="111584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65</xdr:row>
      <xdr:rowOff>42139</xdr:rowOff>
    </xdr:from>
    <xdr:to>
      <xdr:col>81</xdr:col>
      <xdr:colOff>133350</xdr:colOff>
      <xdr:row>65</xdr:row>
      <xdr:rowOff>42139</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6929100" y="111863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38066</xdr:rowOff>
    </xdr:from>
    <xdr:ext cx="762000" cy="259045"/>
    <xdr:sp macro="" textlink="">
      <xdr:nvSpPr>
        <xdr:cNvPr id="315" name="定員管理の状況最大値テキスト">
          <a:extLst>
            <a:ext uri="{FF2B5EF4-FFF2-40B4-BE49-F238E27FC236}">
              <a16:creationId xmlns:a16="http://schemas.microsoft.com/office/drawing/2014/main" id="{00000000-0008-0000-0300-00003B010000}"/>
            </a:ext>
          </a:extLst>
        </xdr:cNvPr>
        <xdr:cNvSpPr txBox="1"/>
      </xdr:nvSpPr>
      <xdr:spPr>
        <a:xfrm>
          <a:off x="17106900" y="9810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123139</xdr:rowOff>
    </xdr:from>
    <xdr:to>
      <xdr:col>81</xdr:col>
      <xdr:colOff>133350</xdr:colOff>
      <xdr:row>58</xdr:row>
      <xdr:rowOff>123139</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929100" y="10067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137008</xdr:rowOff>
    </xdr:from>
    <xdr:to>
      <xdr:col>81</xdr:col>
      <xdr:colOff>44450</xdr:colOff>
      <xdr:row>59</xdr:row>
      <xdr:rowOff>157276</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179800" y="10252558"/>
          <a:ext cx="838200" cy="20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46576</xdr:rowOff>
    </xdr:from>
    <xdr:ext cx="762000" cy="259045"/>
    <xdr:sp macro="" textlink="">
      <xdr:nvSpPr>
        <xdr:cNvPr id="318" name="定員管理の状況平均値テキスト">
          <a:extLst>
            <a:ext uri="{FF2B5EF4-FFF2-40B4-BE49-F238E27FC236}">
              <a16:creationId xmlns:a16="http://schemas.microsoft.com/office/drawing/2014/main" id="{00000000-0008-0000-0300-00003E010000}"/>
            </a:ext>
          </a:extLst>
        </xdr:cNvPr>
        <xdr:cNvSpPr txBox="1"/>
      </xdr:nvSpPr>
      <xdr:spPr>
        <a:xfrm>
          <a:off x="17106900" y="1033357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74499</xdr:rowOff>
    </xdr:from>
    <xdr:to>
      <xdr:col>81</xdr:col>
      <xdr:colOff>95250</xdr:colOff>
      <xdr:row>61</xdr:row>
      <xdr:rowOff>4649</xdr:rowOff>
    </xdr:to>
    <xdr:sp macro="" textlink="">
      <xdr:nvSpPr>
        <xdr:cNvPr id="319" name="フローチャート: 判断 318">
          <a:extLst>
            <a:ext uri="{FF2B5EF4-FFF2-40B4-BE49-F238E27FC236}">
              <a16:creationId xmlns:a16="http://schemas.microsoft.com/office/drawing/2014/main" id="{00000000-0008-0000-0300-00003F010000}"/>
            </a:ext>
          </a:extLst>
        </xdr:cNvPr>
        <xdr:cNvSpPr/>
      </xdr:nvSpPr>
      <xdr:spPr>
        <a:xfrm>
          <a:off x="16967200" y="10361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101778</xdr:rowOff>
    </xdr:from>
    <xdr:to>
      <xdr:col>77</xdr:col>
      <xdr:colOff>44450</xdr:colOff>
      <xdr:row>59</xdr:row>
      <xdr:rowOff>137008</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5290800" y="10217328"/>
          <a:ext cx="889000" cy="35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51816</xdr:rowOff>
    </xdr:from>
    <xdr:to>
      <xdr:col>77</xdr:col>
      <xdr:colOff>95250</xdr:colOff>
      <xdr:row>60</xdr:row>
      <xdr:rowOff>153416</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6129000" y="10338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138193</xdr:rowOff>
    </xdr:from>
    <xdr:ext cx="736600" cy="259045"/>
    <xdr:sp macro="" textlink="">
      <xdr:nvSpPr>
        <xdr:cNvPr id="322" name="テキスト ボックス 321">
          <a:extLst>
            <a:ext uri="{FF2B5EF4-FFF2-40B4-BE49-F238E27FC236}">
              <a16:creationId xmlns:a16="http://schemas.microsoft.com/office/drawing/2014/main" id="{00000000-0008-0000-0300-000042010000}"/>
            </a:ext>
          </a:extLst>
        </xdr:cNvPr>
        <xdr:cNvSpPr txBox="1"/>
      </xdr:nvSpPr>
      <xdr:spPr>
        <a:xfrm>
          <a:off x="15798800" y="104251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89230</xdr:rowOff>
    </xdr:from>
    <xdr:to>
      <xdr:col>72</xdr:col>
      <xdr:colOff>203200</xdr:colOff>
      <xdr:row>59</xdr:row>
      <xdr:rowOff>101778</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4401800" y="10204780"/>
          <a:ext cx="889000" cy="12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41681</xdr:rowOff>
    </xdr:from>
    <xdr:to>
      <xdr:col>73</xdr:col>
      <xdr:colOff>44450</xdr:colOff>
      <xdr:row>60</xdr:row>
      <xdr:rowOff>143281</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5240000" y="10328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128058</xdr:rowOff>
    </xdr:from>
    <xdr:ext cx="7620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4909800" y="104150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71857</xdr:rowOff>
    </xdr:from>
    <xdr:to>
      <xdr:col>68</xdr:col>
      <xdr:colOff>152400</xdr:colOff>
      <xdr:row>59</xdr:row>
      <xdr:rowOff>89230</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3512800" y="10187407"/>
          <a:ext cx="889000" cy="17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7417</xdr:rowOff>
    </xdr:from>
    <xdr:to>
      <xdr:col>68</xdr:col>
      <xdr:colOff>203200</xdr:colOff>
      <xdr:row>60</xdr:row>
      <xdr:rowOff>109017</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4351000" y="1029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93794</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020800" y="10380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58</xdr:row>
      <xdr:rowOff>160655</xdr:rowOff>
    </xdr:from>
    <xdr:to>
      <xdr:col>64</xdr:col>
      <xdr:colOff>152400</xdr:colOff>
      <xdr:row>59</xdr:row>
      <xdr:rowOff>90805</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3462000" y="10104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100982</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3131800" y="98736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106476</xdr:rowOff>
    </xdr:from>
    <xdr:to>
      <xdr:col>81</xdr:col>
      <xdr:colOff>95250</xdr:colOff>
      <xdr:row>60</xdr:row>
      <xdr:rowOff>36626</xdr:rowOff>
    </xdr:to>
    <xdr:sp macro="" textlink="">
      <xdr:nvSpPr>
        <xdr:cNvPr id="336" name="楕円 335">
          <a:extLst>
            <a:ext uri="{FF2B5EF4-FFF2-40B4-BE49-F238E27FC236}">
              <a16:creationId xmlns:a16="http://schemas.microsoft.com/office/drawing/2014/main" id="{00000000-0008-0000-0300-000050010000}"/>
            </a:ext>
          </a:extLst>
        </xdr:cNvPr>
        <xdr:cNvSpPr/>
      </xdr:nvSpPr>
      <xdr:spPr>
        <a:xfrm>
          <a:off x="16967200" y="10222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123003</xdr:rowOff>
    </xdr:from>
    <xdr:ext cx="762000" cy="259045"/>
    <xdr:sp macro="" textlink="">
      <xdr:nvSpPr>
        <xdr:cNvPr id="337" name="定員管理の状況該当値テキスト">
          <a:extLst>
            <a:ext uri="{FF2B5EF4-FFF2-40B4-BE49-F238E27FC236}">
              <a16:creationId xmlns:a16="http://schemas.microsoft.com/office/drawing/2014/main" id="{00000000-0008-0000-0300-000051010000}"/>
            </a:ext>
          </a:extLst>
        </xdr:cNvPr>
        <xdr:cNvSpPr txBox="1"/>
      </xdr:nvSpPr>
      <xdr:spPr>
        <a:xfrm>
          <a:off x="17106900" y="100671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86208</xdr:rowOff>
    </xdr:from>
    <xdr:to>
      <xdr:col>77</xdr:col>
      <xdr:colOff>95250</xdr:colOff>
      <xdr:row>60</xdr:row>
      <xdr:rowOff>16358</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6129000" y="10201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26535</xdr:rowOff>
    </xdr:from>
    <xdr:ext cx="7366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5798800" y="99706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50978</xdr:rowOff>
    </xdr:from>
    <xdr:to>
      <xdr:col>73</xdr:col>
      <xdr:colOff>44450</xdr:colOff>
      <xdr:row>59</xdr:row>
      <xdr:rowOff>152578</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5240000" y="10166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162755</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4909800" y="9935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38430</xdr:rowOff>
    </xdr:from>
    <xdr:to>
      <xdr:col>68</xdr:col>
      <xdr:colOff>203200</xdr:colOff>
      <xdr:row>59</xdr:row>
      <xdr:rowOff>140030</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4351000" y="10153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150207</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020800" y="9922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21057</xdr:rowOff>
    </xdr:from>
    <xdr:to>
      <xdr:col>64</xdr:col>
      <xdr:colOff>152400</xdr:colOff>
      <xdr:row>59</xdr:row>
      <xdr:rowOff>122657</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3462000" y="10136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107434</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3131800" y="102229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6" name="正方形/長方形 345">
          <a:extLst>
            <a:ext uri="{FF2B5EF4-FFF2-40B4-BE49-F238E27FC236}">
              <a16:creationId xmlns:a16="http://schemas.microsoft.com/office/drawing/2014/main" id="{00000000-0008-0000-0300-00005A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100">
              <a:latin typeface="ＭＳ Ｐゴシック" panose="020B0600070205080204" pitchFamily="50" charset="-128"/>
              <a:ea typeface="ＭＳ Ｐゴシック" panose="020B0600070205080204" pitchFamily="50" charset="-128"/>
            </a:rPr>
            <a:t>3</a:t>
          </a:r>
          <a:r>
            <a:rPr kumimoji="1" lang="ja-JP" altLang="en-US" sz="1100">
              <a:latin typeface="ＭＳ Ｐゴシック" panose="020B0600070205080204" pitchFamily="50" charset="-128"/>
              <a:ea typeface="ＭＳ Ｐゴシック" panose="020B0600070205080204" pitchFamily="50" charset="-128"/>
            </a:rPr>
            <a:t>ヶ年平均で見る実質公債費比率は</a:t>
          </a:r>
          <a:r>
            <a:rPr kumimoji="1" lang="en-US" altLang="ja-JP" sz="1100">
              <a:latin typeface="ＭＳ Ｐゴシック" panose="020B0600070205080204" pitchFamily="50" charset="-128"/>
              <a:ea typeface="ＭＳ Ｐゴシック" panose="020B0600070205080204" pitchFamily="50" charset="-128"/>
            </a:rPr>
            <a:t>11.6</a:t>
          </a:r>
          <a:r>
            <a:rPr kumimoji="1" lang="ja-JP" altLang="en-US" sz="1100">
              <a:latin typeface="ＭＳ Ｐゴシック" panose="020B0600070205080204" pitchFamily="50" charset="-128"/>
              <a:ea typeface="ＭＳ Ｐゴシック" panose="020B0600070205080204" pitchFamily="50" charset="-128"/>
            </a:rPr>
            <a:t>％であり昨年度比</a:t>
          </a:r>
          <a:r>
            <a:rPr kumimoji="1" lang="en-US" altLang="ja-JP" sz="1100">
              <a:latin typeface="ＭＳ Ｐゴシック" panose="020B0600070205080204" pitchFamily="50" charset="-128"/>
              <a:ea typeface="ＭＳ Ｐゴシック" panose="020B0600070205080204" pitchFamily="50" charset="-128"/>
            </a:rPr>
            <a:t>0.5</a:t>
          </a:r>
          <a:r>
            <a:rPr kumimoji="1" lang="ja-JP" altLang="en-US" sz="1100">
              <a:latin typeface="ＭＳ Ｐゴシック" panose="020B0600070205080204" pitchFamily="50" charset="-128"/>
              <a:ea typeface="ＭＳ Ｐゴシック" panose="020B0600070205080204" pitchFamily="50" charset="-128"/>
            </a:rPr>
            <a:t>ポイント増となった。臨時財政対策債の発行額が減となったことで、前年度比で標準財政規模は減となった。令和</a:t>
          </a:r>
          <a:r>
            <a:rPr kumimoji="1" lang="en-US" altLang="ja-JP" sz="1100">
              <a:latin typeface="ＭＳ Ｐゴシック" panose="020B0600070205080204" pitchFamily="50" charset="-128"/>
              <a:ea typeface="ＭＳ Ｐゴシック" panose="020B0600070205080204" pitchFamily="50" charset="-128"/>
            </a:rPr>
            <a:t>5</a:t>
          </a:r>
          <a:r>
            <a:rPr kumimoji="1" lang="ja-JP" altLang="en-US" sz="1100">
              <a:latin typeface="ＭＳ Ｐゴシック" panose="020B0600070205080204" pitchFamily="50" charset="-128"/>
              <a:ea typeface="ＭＳ Ｐゴシック" panose="020B0600070205080204" pitchFamily="50" charset="-128"/>
            </a:rPr>
            <a:t>年度については、公営企業に要する経費の財源とする地方債の償還に充てたと認められる繰入金が増となっており、特に下水道事業特別会計において町内の下水道本管の布設等の地方債の借入に対する償還が開始されたことで、実質公債費比率が増加した要因の一つとなっている。</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0" name="直線コネクタ 359">
          <a:extLst>
            <a:ext uri="{FF2B5EF4-FFF2-40B4-BE49-F238E27FC236}">
              <a16:creationId xmlns:a16="http://schemas.microsoft.com/office/drawing/2014/main" id="{00000000-0008-0000-0300-000068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3" name="公債費負担の状況グラフ枠">
          <a:extLst>
            <a:ext uri="{FF2B5EF4-FFF2-40B4-BE49-F238E27FC236}">
              <a16:creationId xmlns:a16="http://schemas.microsoft.com/office/drawing/2014/main" id="{00000000-0008-0000-0300-000075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88900</xdr:rowOff>
    </xdr:from>
    <xdr:to>
      <xdr:col>81</xdr:col>
      <xdr:colOff>44450</xdr:colOff>
      <xdr:row>43</xdr:row>
      <xdr:rowOff>143510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flipV="1">
          <a:off x="17018000" y="6261100"/>
          <a:ext cx="0" cy="125476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115587</xdr:rowOff>
    </xdr:from>
    <xdr:ext cx="762000" cy="259045"/>
    <xdr:sp macro="" textlink="">
      <xdr:nvSpPr>
        <xdr:cNvPr id="375" name="公債費負担の状況最小値テキスト">
          <a:extLst>
            <a:ext uri="{FF2B5EF4-FFF2-40B4-BE49-F238E27FC236}">
              <a16:creationId xmlns:a16="http://schemas.microsoft.com/office/drawing/2014/main" id="{00000000-0008-0000-0300-000077010000}"/>
            </a:ext>
          </a:extLst>
        </xdr:cNvPr>
        <xdr:cNvSpPr txBox="1"/>
      </xdr:nvSpPr>
      <xdr:spPr>
        <a:xfrm>
          <a:off x="17106900" y="7487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143510</xdr:rowOff>
    </xdr:from>
    <xdr:to>
      <xdr:col>81</xdr:col>
      <xdr:colOff>133350</xdr:colOff>
      <xdr:row>43</xdr:row>
      <xdr:rowOff>143510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6929100" y="7515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3827</xdr:rowOff>
    </xdr:from>
    <xdr:ext cx="762000" cy="259045"/>
    <xdr:sp macro="" textlink="">
      <xdr:nvSpPr>
        <xdr:cNvPr id="377" name="公債費負担の状況最大値テキスト">
          <a:extLst>
            <a:ext uri="{FF2B5EF4-FFF2-40B4-BE49-F238E27FC236}">
              <a16:creationId xmlns:a16="http://schemas.microsoft.com/office/drawing/2014/main" id="{00000000-0008-0000-0300-000079010000}"/>
            </a:ext>
          </a:extLst>
        </xdr:cNvPr>
        <xdr:cNvSpPr txBox="1"/>
      </xdr:nvSpPr>
      <xdr:spPr>
        <a:xfrm>
          <a:off x="171069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88900</xdr:rowOff>
    </xdr:from>
    <xdr:to>
      <xdr:col>81</xdr:col>
      <xdr:colOff>133350</xdr:colOff>
      <xdr:row>36</xdr:row>
      <xdr:rowOff>88900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626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44027</xdr:rowOff>
    </xdr:from>
    <xdr:to>
      <xdr:col>81</xdr:col>
      <xdr:colOff>44450</xdr:colOff>
      <xdr:row>41</xdr:row>
      <xdr:rowOff>84244</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6179800" y="7073477"/>
          <a:ext cx="8382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36423</xdr:rowOff>
    </xdr:from>
    <xdr:ext cx="762000" cy="259045"/>
    <xdr:sp macro="" textlink="">
      <xdr:nvSpPr>
        <xdr:cNvPr id="380" name="公債費負担の状況平均値テキスト">
          <a:extLst>
            <a:ext uri="{FF2B5EF4-FFF2-40B4-BE49-F238E27FC236}">
              <a16:creationId xmlns:a16="http://schemas.microsoft.com/office/drawing/2014/main" id="{00000000-0008-0000-0300-00007C010000}"/>
            </a:ext>
          </a:extLst>
        </xdr:cNvPr>
        <xdr:cNvSpPr txBox="1"/>
      </xdr:nvSpPr>
      <xdr:spPr>
        <a:xfrm>
          <a:off x="17106900" y="67229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19896</xdr:rowOff>
    </xdr:from>
    <xdr:to>
      <xdr:col>81</xdr:col>
      <xdr:colOff>95250</xdr:colOff>
      <xdr:row>40</xdr:row>
      <xdr:rowOff>121496</xdr:rowOff>
    </xdr:to>
    <xdr:sp macro="" textlink="">
      <xdr:nvSpPr>
        <xdr:cNvPr id="381" name="フローチャート: 判断 380">
          <a:extLst>
            <a:ext uri="{FF2B5EF4-FFF2-40B4-BE49-F238E27FC236}">
              <a16:creationId xmlns:a16="http://schemas.microsoft.com/office/drawing/2014/main" id="{00000000-0008-0000-0300-00007D010000}"/>
            </a:ext>
          </a:extLst>
        </xdr:cNvPr>
        <xdr:cNvSpPr/>
      </xdr:nvSpPr>
      <xdr:spPr>
        <a:xfrm>
          <a:off x="16967200" y="6877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11854</xdr:rowOff>
    </xdr:from>
    <xdr:to>
      <xdr:col>77</xdr:col>
      <xdr:colOff>44450</xdr:colOff>
      <xdr:row>41</xdr:row>
      <xdr:rowOff>44027</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5290800" y="7041304"/>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3810</xdr:rowOff>
    </xdr:from>
    <xdr:to>
      <xdr:col>77</xdr:col>
      <xdr:colOff>95250</xdr:colOff>
      <xdr:row>40</xdr:row>
      <xdr:rowOff>105410</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129000" y="686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115587</xdr:rowOff>
    </xdr:from>
    <xdr:ext cx="736600" cy="259045"/>
    <xdr:sp macro="" textlink="">
      <xdr:nvSpPr>
        <xdr:cNvPr id="384" name="テキスト ボックス 383">
          <a:extLst>
            <a:ext uri="{FF2B5EF4-FFF2-40B4-BE49-F238E27FC236}">
              <a16:creationId xmlns:a16="http://schemas.microsoft.com/office/drawing/2014/main" id="{00000000-0008-0000-0300-000080010000}"/>
            </a:ext>
          </a:extLst>
        </xdr:cNvPr>
        <xdr:cNvSpPr txBox="1"/>
      </xdr:nvSpPr>
      <xdr:spPr>
        <a:xfrm>
          <a:off x="15798800" y="66306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3810</xdr:rowOff>
    </xdr:from>
    <xdr:to>
      <xdr:col>72</xdr:col>
      <xdr:colOff>203200</xdr:colOff>
      <xdr:row>41</xdr:row>
      <xdr:rowOff>11854</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4401800" y="7033260"/>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159173</xdr:rowOff>
    </xdr:from>
    <xdr:to>
      <xdr:col>73</xdr:col>
      <xdr:colOff>44450</xdr:colOff>
      <xdr:row>40</xdr:row>
      <xdr:rowOff>89323</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5240000" y="6845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99500</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4909800" y="66146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151130</xdr:rowOff>
    </xdr:from>
    <xdr:to>
      <xdr:col>68</xdr:col>
      <xdr:colOff>152400</xdr:colOff>
      <xdr:row>41</xdr:row>
      <xdr:rowOff>3810</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a:off x="13512800" y="700913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159173</xdr:rowOff>
    </xdr:from>
    <xdr:to>
      <xdr:col>68</xdr:col>
      <xdr:colOff>203200</xdr:colOff>
      <xdr:row>40</xdr:row>
      <xdr:rowOff>89323</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4351000" y="6845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99500</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4020800" y="66146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68156</xdr:rowOff>
    </xdr:from>
    <xdr:to>
      <xdr:col>64</xdr:col>
      <xdr:colOff>152400</xdr:colOff>
      <xdr:row>40</xdr:row>
      <xdr:rowOff>169756</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3462000" y="6926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8483</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3131800" y="6695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33444</xdr:rowOff>
    </xdr:from>
    <xdr:to>
      <xdr:col>81</xdr:col>
      <xdr:colOff>95250</xdr:colOff>
      <xdr:row>41</xdr:row>
      <xdr:rowOff>135044</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6967200" y="7062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5521</xdr:rowOff>
    </xdr:from>
    <xdr:ext cx="762000" cy="259045"/>
    <xdr:sp macro="" textlink="">
      <xdr:nvSpPr>
        <xdr:cNvPr id="399" name="公債費負担の状況該当値テキスト">
          <a:extLst>
            <a:ext uri="{FF2B5EF4-FFF2-40B4-BE49-F238E27FC236}">
              <a16:creationId xmlns:a16="http://schemas.microsoft.com/office/drawing/2014/main" id="{00000000-0008-0000-0300-00008F010000}"/>
            </a:ext>
          </a:extLst>
        </xdr:cNvPr>
        <xdr:cNvSpPr txBox="1"/>
      </xdr:nvSpPr>
      <xdr:spPr>
        <a:xfrm>
          <a:off x="17106900" y="7034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164677</xdr:rowOff>
    </xdr:from>
    <xdr:to>
      <xdr:col>77</xdr:col>
      <xdr:colOff>95250</xdr:colOff>
      <xdr:row>41</xdr:row>
      <xdr:rowOff>94827</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129000" y="7022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79604</xdr:rowOff>
    </xdr:from>
    <xdr:ext cx="7366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798800" y="71090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132504</xdr:rowOff>
    </xdr:from>
    <xdr:to>
      <xdr:col>73</xdr:col>
      <xdr:colOff>44450</xdr:colOff>
      <xdr:row>41</xdr:row>
      <xdr:rowOff>62654</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5240000" y="6990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47431</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909800" y="7076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124460</xdr:rowOff>
    </xdr:from>
    <xdr:to>
      <xdr:col>68</xdr:col>
      <xdr:colOff>203200</xdr:colOff>
      <xdr:row>41</xdr:row>
      <xdr:rowOff>54610</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4351000" y="698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39387</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020800" y="7068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100330</xdr:rowOff>
    </xdr:from>
    <xdr:to>
      <xdr:col>64</xdr:col>
      <xdr:colOff>152400</xdr:colOff>
      <xdr:row>41</xdr:row>
      <xdr:rowOff>30480</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3462000" y="695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15257</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3131800" y="7044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[23.4%]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地方債現在高の減少、債務負担行為に基づく支出予定額の減少、公営企業債等繰入見込額の減少がみられ、充当可能基金が増加していることが将来負担比率の減に繋がっている。将来的な見通しでは、充当可能基金額の減少が見込まれることに加え、退職手当負担見込額の増加が見込まれることや、一部事務組合に係る負担については、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年度は減少したものの、今後は増加が見込まれることなどから、将来負担額が増加に転じることが見込まれる。</a:t>
          </a:r>
        </a:p>
      </xdr:txBody>
    </xdr:sp>
    <xdr:clientData/>
  </xdr:twoCellAnchor>
  <xdr:oneCellAnchor>
    <xdr:from>
      <xdr:col>61</xdr:col>
      <xdr:colOff>6350</xdr:colOff>
      <xdr:row>10</xdr:row>
      <xdr:rowOff>63500</xdr:rowOff>
    </xdr:from>
    <xdr:ext cx="298543" cy="225703"/>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a:extLst>
            <a:ext uri="{FF2B5EF4-FFF2-40B4-BE49-F238E27FC236}">
              <a16:creationId xmlns:a16="http://schemas.microsoft.com/office/drawing/2014/main" id="{00000000-0008-0000-0300-0000B5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2661</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flipV="1">
          <a:off x="17018000" y="2313214"/>
          <a:ext cx="0" cy="163279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146188</xdr:rowOff>
    </xdr:from>
    <xdr:ext cx="762000" cy="259045"/>
    <xdr:sp macro="" textlink="">
      <xdr:nvSpPr>
        <xdr:cNvPr id="439" name="将来負担の状況最小値テキスト">
          <a:extLst>
            <a:ext uri="{FF2B5EF4-FFF2-40B4-BE49-F238E27FC236}">
              <a16:creationId xmlns:a16="http://schemas.microsoft.com/office/drawing/2014/main" id="{00000000-0008-0000-0300-0000B7010000}"/>
            </a:ext>
          </a:extLst>
        </xdr:cNvPr>
        <xdr:cNvSpPr txBox="1"/>
      </xdr:nvSpPr>
      <xdr:spPr>
        <a:xfrm>
          <a:off x="17106900" y="39180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2661</xdr:rowOff>
    </xdr:from>
    <xdr:to>
      <xdr:col>81</xdr:col>
      <xdr:colOff>133350</xdr:colOff>
      <xdr:row>23</xdr:row>
      <xdr:rowOff>2661</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3946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1" name="将来負担の状況最大値テキスト">
          <a:extLst>
            <a:ext uri="{FF2B5EF4-FFF2-40B4-BE49-F238E27FC236}">
              <a16:creationId xmlns:a16="http://schemas.microsoft.com/office/drawing/2014/main" id="{00000000-0008-0000-0300-0000B9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15</xdr:row>
      <xdr:rowOff>10341</xdr:rowOff>
    </xdr:from>
    <xdr:to>
      <xdr:col>81</xdr:col>
      <xdr:colOff>44450</xdr:colOff>
      <xdr:row>15</xdr:row>
      <xdr:rowOff>60900</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flipV="1">
          <a:off x="16179800" y="2582091"/>
          <a:ext cx="838200" cy="50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62791</xdr:rowOff>
    </xdr:from>
    <xdr:ext cx="762000" cy="259045"/>
    <xdr:sp macro="" textlink="">
      <xdr:nvSpPr>
        <xdr:cNvPr id="444" name="将来負担の状況平均値テキスト">
          <a:extLst>
            <a:ext uri="{FF2B5EF4-FFF2-40B4-BE49-F238E27FC236}">
              <a16:creationId xmlns:a16="http://schemas.microsoft.com/office/drawing/2014/main" id="{00000000-0008-0000-0300-0000BC010000}"/>
            </a:ext>
          </a:extLst>
        </xdr:cNvPr>
        <xdr:cNvSpPr txBox="1"/>
      </xdr:nvSpPr>
      <xdr:spPr>
        <a:xfrm>
          <a:off x="17106900" y="21201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15</xdr:row>
      <xdr:rowOff>60900</xdr:rowOff>
    </xdr:from>
    <xdr:to>
      <xdr:col>77</xdr:col>
      <xdr:colOff>44450</xdr:colOff>
      <xdr:row>15</xdr:row>
      <xdr:rowOff>151674</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flipV="1">
          <a:off x="15290800" y="2632650"/>
          <a:ext cx="889000" cy="90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15</xdr:row>
      <xdr:rowOff>151674</xdr:rowOff>
    </xdr:from>
    <xdr:to>
      <xdr:col>72</xdr:col>
      <xdr:colOff>203200</xdr:colOff>
      <xdr:row>17</xdr:row>
      <xdr:rowOff>11007</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flipV="1">
          <a:off x="14401800" y="2723424"/>
          <a:ext cx="889000" cy="202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33564</xdr:rowOff>
    </xdr:from>
    <xdr:to>
      <xdr:col>73</xdr:col>
      <xdr:colOff>44450</xdr:colOff>
      <xdr:row>13</xdr:row>
      <xdr:rowOff>135164</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17</xdr:row>
      <xdr:rowOff>11007</xdr:rowOff>
    </xdr:from>
    <xdr:to>
      <xdr:col>68</xdr:col>
      <xdr:colOff>152400</xdr:colOff>
      <xdr:row>18</xdr:row>
      <xdr:rowOff>59025</xdr:rowOff>
    </xdr:to>
    <xdr:cxnSp macro="">
      <xdr:nvCxnSpPr>
        <xdr:cNvPr id="452" name="直線コネクタ 451">
          <a:extLst>
            <a:ext uri="{FF2B5EF4-FFF2-40B4-BE49-F238E27FC236}">
              <a16:creationId xmlns:a16="http://schemas.microsoft.com/office/drawing/2014/main" id="{00000000-0008-0000-0300-0000C4010000}"/>
            </a:ext>
          </a:extLst>
        </xdr:cNvPr>
        <xdr:cNvCxnSpPr/>
      </xdr:nvCxnSpPr>
      <xdr:spPr>
        <a:xfrm flipV="1">
          <a:off x="13512800" y="2925657"/>
          <a:ext cx="889000" cy="219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13</xdr:row>
      <xdr:rowOff>33564</xdr:rowOff>
    </xdr:from>
    <xdr:to>
      <xdr:col>68</xdr:col>
      <xdr:colOff>203200</xdr:colOff>
      <xdr:row>13</xdr:row>
      <xdr:rowOff>135164</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13305</xdr:rowOff>
    </xdr:from>
    <xdr:to>
      <xdr:col>64</xdr:col>
      <xdr:colOff>152400</xdr:colOff>
      <xdr:row>16</xdr:row>
      <xdr:rowOff>114905</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3462000" y="2756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125082</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3131800" y="2525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130991</xdr:rowOff>
    </xdr:from>
    <xdr:to>
      <xdr:col>81</xdr:col>
      <xdr:colOff>95250</xdr:colOff>
      <xdr:row>15</xdr:row>
      <xdr:rowOff>61141</xdr:rowOff>
    </xdr:to>
    <xdr:sp macro="" textlink="">
      <xdr:nvSpPr>
        <xdr:cNvPr id="462" name="楕円 461">
          <a:extLst>
            <a:ext uri="{FF2B5EF4-FFF2-40B4-BE49-F238E27FC236}">
              <a16:creationId xmlns:a16="http://schemas.microsoft.com/office/drawing/2014/main" id="{00000000-0008-0000-0300-0000CE010000}"/>
            </a:ext>
          </a:extLst>
        </xdr:cNvPr>
        <xdr:cNvSpPr/>
      </xdr:nvSpPr>
      <xdr:spPr>
        <a:xfrm>
          <a:off x="16967200" y="2531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14</xdr:row>
      <xdr:rowOff>103068</xdr:rowOff>
    </xdr:from>
    <xdr:ext cx="762000" cy="259045"/>
    <xdr:sp macro="" textlink="">
      <xdr:nvSpPr>
        <xdr:cNvPr id="463" name="将来負担の状況該当値テキスト">
          <a:extLst>
            <a:ext uri="{FF2B5EF4-FFF2-40B4-BE49-F238E27FC236}">
              <a16:creationId xmlns:a16="http://schemas.microsoft.com/office/drawing/2014/main" id="{00000000-0008-0000-0300-0000CF010000}"/>
            </a:ext>
          </a:extLst>
        </xdr:cNvPr>
        <xdr:cNvSpPr txBox="1"/>
      </xdr:nvSpPr>
      <xdr:spPr>
        <a:xfrm>
          <a:off x="17106900" y="25033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15</xdr:row>
      <xdr:rowOff>10100</xdr:rowOff>
    </xdr:from>
    <xdr:to>
      <xdr:col>77</xdr:col>
      <xdr:colOff>95250</xdr:colOff>
      <xdr:row>15</xdr:row>
      <xdr:rowOff>111700</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6129000" y="2581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96477</xdr:rowOff>
    </xdr:from>
    <xdr:ext cx="7366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5798800" y="2668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100874</xdr:rowOff>
    </xdr:from>
    <xdr:to>
      <xdr:col>73</xdr:col>
      <xdr:colOff>44450</xdr:colOff>
      <xdr:row>16</xdr:row>
      <xdr:rowOff>31024</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5240000" y="2672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15801</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4909800" y="2759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16</xdr:row>
      <xdr:rowOff>131657</xdr:rowOff>
    </xdr:from>
    <xdr:to>
      <xdr:col>68</xdr:col>
      <xdr:colOff>203200</xdr:colOff>
      <xdr:row>17</xdr:row>
      <xdr:rowOff>61807</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4351000" y="2874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17</xdr:row>
      <xdr:rowOff>46584</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4020800" y="2961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18</xdr:row>
      <xdr:rowOff>8225</xdr:rowOff>
    </xdr:from>
    <xdr:to>
      <xdr:col>64</xdr:col>
      <xdr:colOff>152400</xdr:colOff>
      <xdr:row>18</xdr:row>
      <xdr:rowOff>109825</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3462000" y="3094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18</xdr:row>
      <xdr:rowOff>94602</xdr:rowOff>
    </xdr:from>
    <xdr:ext cx="7620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3131800" y="3180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新潟県津南町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8,672
8,534
170.21
8,371,078
7,909,984
425,838
4,806,519
6,021,944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11.6
23.4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職員数の削減に努め、適正な定員管理に努めている。</a:t>
          </a:r>
        </a:p>
        <a:p>
          <a:r>
            <a:rPr kumimoji="1" lang="ja-JP" altLang="en-US" sz="1300">
              <a:latin typeface="ＭＳ Ｐゴシック" panose="020B0600070205080204" pitchFamily="50" charset="-128"/>
              <a:ea typeface="ＭＳ Ｐゴシック" panose="020B0600070205080204" pitchFamily="50" charset="-128"/>
            </a:rPr>
            <a:t>職員の年齢別の構成にもばらつきがあるため、大きく増減することも将来的には考えられる。</a:t>
          </a:r>
        </a:p>
        <a:p>
          <a:r>
            <a:rPr kumimoji="1" lang="ja-JP" altLang="en-US" sz="1300">
              <a:latin typeface="ＭＳ Ｐゴシック" panose="020B0600070205080204" pitchFamily="50" charset="-128"/>
              <a:ea typeface="ＭＳ Ｐゴシック" panose="020B0600070205080204" pitchFamily="50" charset="-128"/>
            </a:rPr>
            <a:t>特に給与のベースアップ等により今後人件費は少しずつ上昇を見込んでおり、減となる可能性は低い。</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130810</xdr:rowOff>
    </xdr:from>
    <xdr:to>
      <xdr:col>24</xdr:col>
      <xdr:colOff>25400</xdr:colOff>
      <xdr:row>42</xdr:row>
      <xdr:rowOff>5080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8866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148607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178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42</xdr:row>
      <xdr:rowOff>5080</xdr:rowOff>
    </xdr:from>
    <xdr:to>
      <xdr:col>24</xdr:col>
      <xdr:colOff>114300</xdr:colOff>
      <xdr:row>42</xdr:row>
      <xdr:rowOff>5080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205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45737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532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130810</xdr:rowOff>
    </xdr:from>
    <xdr:to>
      <xdr:col>24</xdr:col>
      <xdr:colOff>114300</xdr:colOff>
      <xdr:row>33</xdr:row>
      <xdr:rowOff>130810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88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24130</xdr:rowOff>
    </xdr:from>
    <xdr:to>
      <xdr:col>24</xdr:col>
      <xdr:colOff>25400</xdr:colOff>
      <xdr:row>36</xdr:row>
      <xdr:rowOff>27940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024880"/>
          <a:ext cx="838200" cy="175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40657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2128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68580</xdr:rowOff>
    </xdr:from>
    <xdr:to>
      <xdr:col>24</xdr:col>
      <xdr:colOff>76200</xdr:colOff>
      <xdr:row>36</xdr:row>
      <xdr:rowOff>170180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24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34</xdr:row>
      <xdr:rowOff>88900</xdr:rowOff>
    </xdr:from>
    <xdr:to>
      <xdr:col>19</xdr:col>
      <xdr:colOff>187325</xdr:colOff>
      <xdr:row>35</xdr:row>
      <xdr:rowOff>24130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591820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68580</xdr:rowOff>
    </xdr:from>
    <xdr:to>
      <xdr:col>20</xdr:col>
      <xdr:colOff>38100</xdr:colOff>
      <xdr:row>36</xdr:row>
      <xdr:rowOff>170180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4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154957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3271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34</xdr:row>
      <xdr:rowOff>88900</xdr:rowOff>
    </xdr:from>
    <xdr:to>
      <xdr:col>15</xdr:col>
      <xdr:colOff>98425</xdr:colOff>
      <xdr:row>35</xdr:row>
      <xdr:rowOff>123190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5918200"/>
          <a:ext cx="889000" cy="205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60960</xdr:rowOff>
    </xdr:from>
    <xdr:to>
      <xdr:col>15</xdr:col>
      <xdr:colOff>149225</xdr:colOff>
      <xdr:row>36</xdr:row>
      <xdr:rowOff>162560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233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147337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31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34</xdr:row>
      <xdr:rowOff>12700</xdr:rowOff>
    </xdr:from>
    <xdr:to>
      <xdr:col>11</xdr:col>
      <xdr:colOff>9525</xdr:colOff>
      <xdr:row>35</xdr:row>
      <xdr:rowOff>123190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5842000"/>
          <a:ext cx="889000" cy="281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160020</xdr:rowOff>
    </xdr:from>
    <xdr:to>
      <xdr:col>11</xdr:col>
      <xdr:colOff>60325</xdr:colOff>
      <xdr:row>37</xdr:row>
      <xdr:rowOff>90170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33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74947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418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80010</xdr:rowOff>
    </xdr:from>
    <xdr:to>
      <xdr:col>6</xdr:col>
      <xdr:colOff>171450</xdr:colOff>
      <xdr:row>36</xdr:row>
      <xdr:rowOff>10160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080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166387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167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148590</xdr:rowOff>
    </xdr:from>
    <xdr:to>
      <xdr:col>24</xdr:col>
      <xdr:colOff>76200</xdr:colOff>
      <xdr:row>36</xdr:row>
      <xdr:rowOff>78740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149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165117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5994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34</xdr:row>
      <xdr:rowOff>144780</xdr:rowOff>
    </xdr:from>
    <xdr:to>
      <xdr:col>20</xdr:col>
      <xdr:colOff>38100</xdr:colOff>
      <xdr:row>35</xdr:row>
      <xdr:rowOff>74930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5974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85107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742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34</xdr:row>
      <xdr:rowOff>38100</xdr:rowOff>
    </xdr:from>
    <xdr:to>
      <xdr:col>15</xdr:col>
      <xdr:colOff>149225</xdr:colOff>
      <xdr:row>34</xdr:row>
      <xdr:rowOff>139700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586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32</xdr:row>
      <xdr:rowOff>149877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72390</xdr:rowOff>
    </xdr:from>
    <xdr:to>
      <xdr:col>11</xdr:col>
      <xdr:colOff>60325</xdr:colOff>
      <xdr:row>36</xdr:row>
      <xdr:rowOff>2540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073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12717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842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33</xdr:row>
      <xdr:rowOff>133350</xdr:rowOff>
    </xdr:from>
    <xdr:to>
      <xdr:col>6</xdr:col>
      <xdr:colOff>171450</xdr:colOff>
      <xdr:row>34</xdr:row>
      <xdr:rowOff>63500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579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32</xdr:row>
      <xdr:rowOff>73677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56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特に町施設の老朽化により修繕費は増加している。毎年度継続して修繕費を計上しており、老朽化した施設の廃止や、集約や統合も喫緊の課題である。津南町公共施設総合管理計画、公共施設個別施設計画に基づき、引き続き施設の在り方を検討し、適正な施設管理に努めていく。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年度については、公共施設総合管理計画の見直しを行い、これに基づき今後の取り組みを展開していく。</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69850</xdr:rowOff>
    </xdr:from>
    <xdr:to>
      <xdr:col>85</xdr:col>
      <xdr:colOff>66675</xdr:colOff>
      <xdr:row>22</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841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99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12700</xdr:rowOff>
    </xdr:from>
    <xdr:to>
      <xdr:col>85</xdr:col>
      <xdr:colOff>66675</xdr:colOff>
      <xdr:row>19</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270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128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127000</xdr:rowOff>
    </xdr:from>
    <xdr:to>
      <xdr:col>85</xdr:col>
      <xdr:colOff>66675</xdr:colOff>
      <xdr:row>15</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698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556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69850</xdr:rowOff>
    </xdr:from>
    <xdr:to>
      <xdr:col>85</xdr:col>
      <xdr:colOff>66675</xdr:colOff>
      <xdr:row>12</xdr:row>
      <xdr:rowOff>69850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2127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99077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985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4" name="テキスト ボックス 123">
          <a:extLst>
            <a:ext uri="{FF2B5EF4-FFF2-40B4-BE49-F238E27FC236}">
              <a16:creationId xmlns:a16="http://schemas.microsoft.com/office/drawing/2014/main" id="{00000000-0008-0000-0400-00007C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5" name="物件費グラフ枠">
          <a:extLst>
            <a:ext uri="{FF2B5EF4-FFF2-40B4-BE49-F238E27FC236}">
              <a16:creationId xmlns:a16="http://schemas.microsoft.com/office/drawing/2014/main" id="{00000000-0008-0000-0400-00007D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155575</xdr:rowOff>
    </xdr:from>
    <xdr:to>
      <xdr:col>82</xdr:col>
      <xdr:colOff>107950</xdr:colOff>
      <xdr:row>21</xdr:row>
      <xdr:rowOff>41275</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flipV="1">
          <a:off x="16510000" y="2212975"/>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13352</xdr:rowOff>
    </xdr:from>
    <xdr:ext cx="762000" cy="259045"/>
    <xdr:sp macro="" textlink="">
      <xdr:nvSpPr>
        <xdr:cNvPr id="127" name="物件費最小値テキスト">
          <a:extLst>
            <a:ext uri="{FF2B5EF4-FFF2-40B4-BE49-F238E27FC236}">
              <a16:creationId xmlns:a16="http://schemas.microsoft.com/office/drawing/2014/main" id="{00000000-0008-0000-0400-00007F000000}"/>
            </a:ext>
          </a:extLst>
        </xdr:cNvPr>
        <xdr:cNvSpPr txBox="1"/>
      </xdr:nvSpPr>
      <xdr:spPr>
        <a:xfrm>
          <a:off x="16598900" y="3613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41275</xdr:rowOff>
    </xdr:from>
    <xdr:to>
      <xdr:col>82</xdr:col>
      <xdr:colOff>196850</xdr:colOff>
      <xdr:row>21</xdr:row>
      <xdr:rowOff>41275</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3641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70502</xdr:rowOff>
    </xdr:from>
    <xdr:ext cx="762000" cy="259045"/>
    <xdr:sp macro="" textlink="">
      <xdr:nvSpPr>
        <xdr:cNvPr id="129" name="物件費最大値テキスト">
          <a:extLst>
            <a:ext uri="{FF2B5EF4-FFF2-40B4-BE49-F238E27FC236}">
              <a16:creationId xmlns:a16="http://schemas.microsoft.com/office/drawing/2014/main" id="{00000000-0008-0000-0400-000081000000}"/>
            </a:ext>
          </a:extLst>
        </xdr:cNvPr>
        <xdr:cNvSpPr txBox="1"/>
      </xdr:nvSpPr>
      <xdr:spPr>
        <a:xfrm>
          <a:off x="16598900" y="1956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155575</xdr:rowOff>
    </xdr:from>
    <xdr:to>
      <xdr:col>82</xdr:col>
      <xdr:colOff>196850</xdr:colOff>
      <xdr:row>12</xdr:row>
      <xdr:rowOff>155575</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6421100" y="22129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31750</xdr:rowOff>
    </xdr:from>
    <xdr:to>
      <xdr:col>82</xdr:col>
      <xdr:colOff>107950</xdr:colOff>
      <xdr:row>14</xdr:row>
      <xdr:rowOff>41275</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flipV="1">
          <a:off x="15671800" y="2432050"/>
          <a:ext cx="8382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67327</xdr:rowOff>
    </xdr:from>
    <xdr:ext cx="762000" cy="259045"/>
    <xdr:sp macro="" textlink="">
      <xdr:nvSpPr>
        <xdr:cNvPr id="132" name="物件費平均値テキスト">
          <a:extLst>
            <a:ext uri="{FF2B5EF4-FFF2-40B4-BE49-F238E27FC236}">
              <a16:creationId xmlns:a16="http://schemas.microsoft.com/office/drawing/2014/main" id="{00000000-0008-0000-0400-000084000000}"/>
            </a:ext>
          </a:extLst>
        </xdr:cNvPr>
        <xdr:cNvSpPr txBox="1"/>
      </xdr:nvSpPr>
      <xdr:spPr>
        <a:xfrm>
          <a:off x="16598900" y="28105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95250</xdr:rowOff>
    </xdr:from>
    <xdr:to>
      <xdr:col>82</xdr:col>
      <xdr:colOff>158750</xdr:colOff>
      <xdr:row>17</xdr:row>
      <xdr:rowOff>25400</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6459200" y="2838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13</xdr:row>
      <xdr:rowOff>98425</xdr:rowOff>
    </xdr:from>
    <xdr:to>
      <xdr:col>78</xdr:col>
      <xdr:colOff>69850</xdr:colOff>
      <xdr:row>14</xdr:row>
      <xdr:rowOff>41275</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a:off x="14782800" y="2327275"/>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57150</xdr:rowOff>
    </xdr:from>
    <xdr:to>
      <xdr:col>78</xdr:col>
      <xdr:colOff>120650</xdr:colOff>
      <xdr:row>16</xdr:row>
      <xdr:rowOff>158750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5621000" y="2800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143527</xdr:rowOff>
    </xdr:from>
    <xdr:ext cx="7366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5290800" y="2886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13</xdr:row>
      <xdr:rowOff>98425</xdr:rowOff>
    </xdr:from>
    <xdr:to>
      <xdr:col>73</xdr:col>
      <xdr:colOff>180975</xdr:colOff>
      <xdr:row>14</xdr:row>
      <xdr:rowOff>107950</xdr:rowOff>
    </xdr:to>
    <xdr:cxnSp macro="">
      <xdr:nvCxnSpPr>
        <xdr:cNvPr id="137" name="直線コネクタ 136">
          <a:extLst>
            <a:ext uri="{FF2B5EF4-FFF2-40B4-BE49-F238E27FC236}">
              <a16:creationId xmlns:a16="http://schemas.microsoft.com/office/drawing/2014/main" id="{00000000-0008-0000-0400-000089000000}"/>
            </a:ext>
          </a:extLst>
        </xdr:cNvPr>
        <xdr:cNvCxnSpPr/>
      </xdr:nvCxnSpPr>
      <xdr:spPr>
        <a:xfrm flipV="1">
          <a:off x="13893800" y="2327275"/>
          <a:ext cx="889000" cy="180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142875</xdr:rowOff>
    </xdr:from>
    <xdr:to>
      <xdr:col>74</xdr:col>
      <xdr:colOff>31750</xdr:colOff>
      <xdr:row>16</xdr:row>
      <xdr:rowOff>73025</xdr:rowOff>
    </xdr:to>
    <xdr:sp macro="" textlink="">
      <xdr:nvSpPr>
        <xdr:cNvPr id="138" name="フローチャート: 判断 137">
          <a:extLst>
            <a:ext uri="{FF2B5EF4-FFF2-40B4-BE49-F238E27FC236}">
              <a16:creationId xmlns:a16="http://schemas.microsoft.com/office/drawing/2014/main" id="{00000000-0008-0000-0400-00008A000000}"/>
            </a:ext>
          </a:extLst>
        </xdr:cNvPr>
        <xdr:cNvSpPr/>
      </xdr:nvSpPr>
      <xdr:spPr>
        <a:xfrm>
          <a:off x="14732000" y="2714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57802</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4401800" y="2801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107950</xdr:rowOff>
    </xdr:from>
    <xdr:to>
      <xdr:col>69</xdr:col>
      <xdr:colOff>92075</xdr:colOff>
      <xdr:row>15</xdr:row>
      <xdr:rowOff>107950</xdr:rowOff>
    </xdr:to>
    <xdr:cxnSp macro="">
      <xdr:nvCxnSpPr>
        <xdr:cNvPr id="140" name="直線コネクタ 139">
          <a:extLst>
            <a:ext uri="{FF2B5EF4-FFF2-40B4-BE49-F238E27FC236}">
              <a16:creationId xmlns:a16="http://schemas.microsoft.com/office/drawing/2014/main" id="{00000000-0008-0000-0400-00008C000000}"/>
            </a:ext>
          </a:extLst>
        </xdr:cNvPr>
        <xdr:cNvCxnSpPr/>
      </xdr:nvCxnSpPr>
      <xdr:spPr>
        <a:xfrm flipV="1">
          <a:off x="13004800" y="2508250"/>
          <a:ext cx="889000" cy="171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152400</xdr:rowOff>
    </xdr:from>
    <xdr:to>
      <xdr:col>69</xdr:col>
      <xdr:colOff>142875</xdr:colOff>
      <xdr:row>16</xdr:row>
      <xdr:rowOff>82550</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3843000" y="2724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67327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512800" y="281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85725</xdr:rowOff>
    </xdr:from>
    <xdr:to>
      <xdr:col>65</xdr:col>
      <xdr:colOff>53975</xdr:colOff>
      <xdr:row>17</xdr:row>
      <xdr:rowOff>15875</xdr:rowOff>
    </xdr:to>
    <xdr:sp macro="" textlink="">
      <xdr:nvSpPr>
        <xdr:cNvPr id="143" name="フローチャート: 判断 142">
          <a:extLst>
            <a:ext uri="{FF2B5EF4-FFF2-40B4-BE49-F238E27FC236}">
              <a16:creationId xmlns:a16="http://schemas.microsoft.com/office/drawing/2014/main" id="{00000000-0008-0000-0400-00008F000000}"/>
            </a:ext>
          </a:extLst>
        </xdr:cNvPr>
        <xdr:cNvSpPr/>
      </xdr:nvSpPr>
      <xdr:spPr>
        <a:xfrm>
          <a:off x="12954000" y="2828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652</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2623800" y="2915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13</xdr:row>
      <xdr:rowOff>152400</xdr:rowOff>
    </xdr:from>
    <xdr:to>
      <xdr:col>82</xdr:col>
      <xdr:colOff>158750</xdr:colOff>
      <xdr:row>14</xdr:row>
      <xdr:rowOff>82550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6459200" y="2381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12</xdr:row>
      <xdr:rowOff>168927</xdr:rowOff>
    </xdr:from>
    <xdr:ext cx="762000" cy="259045"/>
    <xdr:sp macro="" textlink="">
      <xdr:nvSpPr>
        <xdr:cNvPr id="151" name="物件費該当値テキスト">
          <a:extLst>
            <a:ext uri="{FF2B5EF4-FFF2-40B4-BE49-F238E27FC236}">
              <a16:creationId xmlns:a16="http://schemas.microsoft.com/office/drawing/2014/main" id="{00000000-0008-0000-0400-000097000000}"/>
            </a:ext>
          </a:extLst>
        </xdr:cNvPr>
        <xdr:cNvSpPr txBox="1"/>
      </xdr:nvSpPr>
      <xdr:spPr>
        <a:xfrm>
          <a:off x="16598900" y="2226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13</xdr:row>
      <xdr:rowOff>161925</xdr:rowOff>
    </xdr:from>
    <xdr:to>
      <xdr:col>78</xdr:col>
      <xdr:colOff>120650</xdr:colOff>
      <xdr:row>14</xdr:row>
      <xdr:rowOff>92075</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5621000" y="2390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12</xdr:row>
      <xdr:rowOff>102252</xdr:rowOff>
    </xdr:from>
    <xdr:ext cx="7366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5290800" y="21596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13</xdr:row>
      <xdr:rowOff>47625</xdr:rowOff>
    </xdr:from>
    <xdr:to>
      <xdr:col>74</xdr:col>
      <xdr:colOff>31750</xdr:colOff>
      <xdr:row>13</xdr:row>
      <xdr:rowOff>149225</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4732000" y="2276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11</xdr:row>
      <xdr:rowOff>159402</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4401800" y="2045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57150</xdr:rowOff>
    </xdr:from>
    <xdr:to>
      <xdr:col>69</xdr:col>
      <xdr:colOff>142875</xdr:colOff>
      <xdr:row>14</xdr:row>
      <xdr:rowOff>158750</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3843000" y="245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168927</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3512800" y="2226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57150</xdr:rowOff>
    </xdr:from>
    <xdr:to>
      <xdr:col>65</xdr:col>
      <xdr:colOff>53975</xdr:colOff>
      <xdr:row>15</xdr:row>
      <xdr:rowOff>158750</xdr:rowOff>
    </xdr:to>
    <xdr:sp macro="" textlink="">
      <xdr:nvSpPr>
        <xdr:cNvPr id="158" name="楕円 157">
          <a:extLst>
            <a:ext uri="{FF2B5EF4-FFF2-40B4-BE49-F238E27FC236}">
              <a16:creationId xmlns:a16="http://schemas.microsoft.com/office/drawing/2014/main" id="{00000000-0008-0000-0400-00009E000000}"/>
            </a:ext>
          </a:extLst>
        </xdr:cNvPr>
        <xdr:cNvSpPr/>
      </xdr:nvSpPr>
      <xdr:spPr>
        <a:xfrm>
          <a:off x="12954000" y="262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168927</xdr:rowOff>
    </xdr:from>
    <xdr:ext cx="762000" cy="259045"/>
    <xdr:sp macro="" textlink="">
      <xdr:nvSpPr>
        <xdr:cNvPr id="159" name="テキスト ボックス 158">
          <a:extLst>
            <a:ext uri="{FF2B5EF4-FFF2-40B4-BE49-F238E27FC236}">
              <a16:creationId xmlns:a16="http://schemas.microsoft.com/office/drawing/2014/main" id="{00000000-0008-0000-0400-00009F000000}"/>
            </a:ext>
          </a:extLst>
        </xdr:cNvPr>
        <xdr:cNvSpPr txBox="1"/>
      </xdr:nvSpPr>
      <xdr:spPr>
        <a:xfrm>
          <a:off x="12623800" y="239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8" name="正方形/長方形 167">
          <a:extLst>
            <a:ext uri="{FF2B5EF4-FFF2-40B4-BE49-F238E27FC236}">
              <a16:creationId xmlns:a16="http://schemas.microsoft.com/office/drawing/2014/main" id="{00000000-0008-0000-0400-0000A8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9" name="正方形/長方形 168">
          <a:extLst>
            <a:ext uri="{FF2B5EF4-FFF2-40B4-BE49-F238E27FC236}">
              <a16:creationId xmlns:a16="http://schemas.microsoft.com/office/drawing/2014/main" id="{00000000-0008-0000-0400-0000A9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高齢化率が上昇していることから、老人福祉にかかる扶助費が増加している。新型コロナウイルス感染症や物価高騰に関連し実施された臨時特別給付金給付事業などにより増となっている。</a:t>
          </a:r>
        </a:p>
        <a:p>
          <a:r>
            <a:rPr kumimoji="1" lang="ja-JP" altLang="en-US" sz="1300">
              <a:latin typeface="ＭＳ Ｐゴシック" panose="020B0600070205080204" pitchFamily="50" charset="-128"/>
              <a:ea typeface="ＭＳ Ｐゴシック" panose="020B0600070205080204" pitchFamily="50" charset="-128"/>
            </a:rPr>
            <a:t>また、扶助費は今後も減となる見込みではないことから、増加傾向で推移するものと予想する。</a:t>
          </a:r>
        </a:p>
      </xdr:txBody>
    </xdr:sp>
    <xdr:clientData/>
  </xdr:twoCellAnchor>
  <xdr:oneCellAnchor>
    <xdr:from>
      <xdr:col>3</xdr:col>
      <xdr:colOff>123825</xdr:colOff>
      <xdr:row>49</xdr:row>
      <xdr:rowOff>107950</xdr:rowOff>
    </xdr:from>
    <xdr:ext cx="298543" cy="225703"/>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a:extLst>
            <a:ext uri="{FF2B5EF4-FFF2-40B4-BE49-F238E27FC236}">
              <a16:creationId xmlns:a16="http://schemas.microsoft.com/office/drawing/2014/main" id="{00000000-0008-0000-0400-0000BA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88900</xdr:rowOff>
    </xdr:from>
    <xdr:to>
      <xdr:col>24</xdr:col>
      <xdr:colOff>25400</xdr:colOff>
      <xdr:row>61</xdr:row>
      <xdr:rowOff>69850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flipV="1">
          <a:off x="4826000" y="900430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41927</xdr:rowOff>
    </xdr:from>
    <xdr:ext cx="762000" cy="259045"/>
    <xdr:sp macro="" textlink="">
      <xdr:nvSpPr>
        <xdr:cNvPr id="188" name="扶助費最小値テキスト">
          <a:extLst>
            <a:ext uri="{FF2B5EF4-FFF2-40B4-BE49-F238E27FC236}">
              <a16:creationId xmlns:a16="http://schemas.microsoft.com/office/drawing/2014/main" id="{00000000-0008-0000-0400-0000BC000000}"/>
            </a:ext>
          </a:extLst>
        </xdr:cNvPr>
        <xdr:cNvSpPr txBox="1"/>
      </xdr:nvSpPr>
      <xdr:spPr>
        <a:xfrm>
          <a:off x="4914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69850</xdr:rowOff>
    </xdr:from>
    <xdr:to>
      <xdr:col>24</xdr:col>
      <xdr:colOff>114300</xdr:colOff>
      <xdr:row>61</xdr:row>
      <xdr:rowOff>69850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3827</xdr:rowOff>
    </xdr:from>
    <xdr:ext cx="762000" cy="259045"/>
    <xdr:sp macro="" textlink="">
      <xdr:nvSpPr>
        <xdr:cNvPr id="190" name="扶助費最大値テキスト">
          <a:extLst>
            <a:ext uri="{FF2B5EF4-FFF2-40B4-BE49-F238E27FC236}">
              <a16:creationId xmlns:a16="http://schemas.microsoft.com/office/drawing/2014/main" id="{00000000-0008-0000-0400-0000BE000000}"/>
            </a:ext>
          </a:extLst>
        </xdr:cNvPr>
        <xdr:cNvSpPr txBox="1"/>
      </xdr:nvSpPr>
      <xdr:spPr>
        <a:xfrm>
          <a:off x="4914900" y="874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88900</xdr:rowOff>
    </xdr:from>
    <xdr:to>
      <xdr:col>24</xdr:col>
      <xdr:colOff>114300</xdr:colOff>
      <xdr:row>52</xdr:row>
      <xdr:rowOff>88900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4737100" y="9004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165100</xdr:rowOff>
    </xdr:from>
    <xdr:to>
      <xdr:col>24</xdr:col>
      <xdr:colOff>25400</xdr:colOff>
      <xdr:row>55</xdr:row>
      <xdr:rowOff>31750</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3987800" y="94234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162577</xdr:rowOff>
    </xdr:from>
    <xdr:ext cx="762000" cy="259045"/>
    <xdr:sp macro="" textlink="">
      <xdr:nvSpPr>
        <xdr:cNvPr id="193" name="扶助費平均値テキスト">
          <a:extLst>
            <a:ext uri="{FF2B5EF4-FFF2-40B4-BE49-F238E27FC236}">
              <a16:creationId xmlns:a16="http://schemas.microsoft.com/office/drawing/2014/main" id="{00000000-0008-0000-0400-0000C1000000}"/>
            </a:ext>
          </a:extLst>
        </xdr:cNvPr>
        <xdr:cNvSpPr txBox="1"/>
      </xdr:nvSpPr>
      <xdr:spPr>
        <a:xfrm>
          <a:off x="4914900" y="9420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19050</xdr:rowOff>
    </xdr:from>
    <xdr:to>
      <xdr:col>24</xdr:col>
      <xdr:colOff>76200</xdr:colOff>
      <xdr:row>55</xdr:row>
      <xdr:rowOff>120650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47752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53</xdr:row>
      <xdr:rowOff>146050</xdr:rowOff>
    </xdr:from>
    <xdr:to>
      <xdr:col>19</xdr:col>
      <xdr:colOff>187325</xdr:colOff>
      <xdr:row>54</xdr:row>
      <xdr:rowOff>165100</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a:off x="3098800" y="9232900"/>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54</xdr:row>
      <xdr:rowOff>152400</xdr:rowOff>
    </xdr:from>
    <xdr:to>
      <xdr:col>20</xdr:col>
      <xdr:colOff>38100</xdr:colOff>
      <xdr:row>55</xdr:row>
      <xdr:rowOff>82550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3937000" y="941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67327</xdr:rowOff>
    </xdr:from>
    <xdr:ext cx="7366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3606800" y="9497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53</xdr:row>
      <xdr:rowOff>146050</xdr:rowOff>
    </xdr:from>
    <xdr:to>
      <xdr:col>15</xdr:col>
      <xdr:colOff>98425</xdr:colOff>
      <xdr:row>53</xdr:row>
      <xdr:rowOff>165100</xdr:rowOff>
    </xdr:to>
    <xdr:cxnSp macro="">
      <xdr:nvCxnSpPr>
        <xdr:cNvPr id="198" name="直線コネクタ 197">
          <a:extLst>
            <a:ext uri="{FF2B5EF4-FFF2-40B4-BE49-F238E27FC236}">
              <a16:creationId xmlns:a16="http://schemas.microsoft.com/office/drawing/2014/main" id="{00000000-0008-0000-0400-0000C6000000}"/>
            </a:ext>
          </a:extLst>
        </xdr:cNvPr>
        <xdr:cNvCxnSpPr/>
      </xdr:nvCxnSpPr>
      <xdr:spPr>
        <a:xfrm flipV="1">
          <a:off x="2209800" y="92329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133350</xdr:rowOff>
    </xdr:from>
    <xdr:to>
      <xdr:col>15</xdr:col>
      <xdr:colOff>149225</xdr:colOff>
      <xdr:row>55</xdr:row>
      <xdr:rowOff>63500</xdr:rowOff>
    </xdr:to>
    <xdr:sp macro="" textlink="">
      <xdr:nvSpPr>
        <xdr:cNvPr id="199" name="フローチャート: 判断 198">
          <a:extLst>
            <a:ext uri="{FF2B5EF4-FFF2-40B4-BE49-F238E27FC236}">
              <a16:creationId xmlns:a16="http://schemas.microsoft.com/office/drawing/2014/main" id="{00000000-0008-0000-0400-0000C7000000}"/>
            </a:ext>
          </a:extLst>
        </xdr:cNvPr>
        <xdr:cNvSpPr/>
      </xdr:nvSpPr>
      <xdr:spPr>
        <a:xfrm>
          <a:off x="3048000" y="9391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48277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717800" y="9478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53</xdr:row>
      <xdr:rowOff>165100</xdr:rowOff>
    </xdr:from>
    <xdr:to>
      <xdr:col>11</xdr:col>
      <xdr:colOff>9525</xdr:colOff>
      <xdr:row>57</xdr:row>
      <xdr:rowOff>69850</xdr:rowOff>
    </xdr:to>
    <xdr:cxnSp macro="">
      <xdr:nvCxnSpPr>
        <xdr:cNvPr id="201" name="直線コネクタ 200">
          <a:extLst>
            <a:ext uri="{FF2B5EF4-FFF2-40B4-BE49-F238E27FC236}">
              <a16:creationId xmlns:a16="http://schemas.microsoft.com/office/drawing/2014/main" id="{00000000-0008-0000-0400-0000C9000000}"/>
            </a:ext>
          </a:extLst>
        </xdr:cNvPr>
        <xdr:cNvCxnSpPr/>
      </xdr:nvCxnSpPr>
      <xdr:spPr>
        <a:xfrm flipV="1">
          <a:off x="1320800" y="9251950"/>
          <a:ext cx="889000" cy="590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0</xdr:rowOff>
    </xdr:from>
    <xdr:to>
      <xdr:col>11</xdr:col>
      <xdr:colOff>60325</xdr:colOff>
      <xdr:row>55</xdr:row>
      <xdr:rowOff>101600</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2159000" y="942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86377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828800" y="9516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0</xdr:rowOff>
    </xdr:from>
    <xdr:to>
      <xdr:col>6</xdr:col>
      <xdr:colOff>171450</xdr:colOff>
      <xdr:row>57</xdr:row>
      <xdr:rowOff>101600</xdr:rowOff>
    </xdr:to>
    <xdr:sp macro="" textlink="">
      <xdr:nvSpPr>
        <xdr:cNvPr id="204" name="フローチャート: 判断 203">
          <a:extLst>
            <a:ext uri="{FF2B5EF4-FFF2-40B4-BE49-F238E27FC236}">
              <a16:creationId xmlns:a16="http://schemas.microsoft.com/office/drawing/2014/main" id="{00000000-0008-0000-0400-0000CC000000}"/>
            </a:ext>
          </a:extLst>
        </xdr:cNvPr>
        <xdr:cNvSpPr/>
      </xdr:nvSpPr>
      <xdr:spPr>
        <a:xfrm>
          <a:off x="1270000" y="9772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111777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939800" y="9541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152400</xdr:rowOff>
    </xdr:from>
    <xdr:to>
      <xdr:col>24</xdr:col>
      <xdr:colOff>76200</xdr:colOff>
      <xdr:row>55</xdr:row>
      <xdr:rowOff>82550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4775200" y="941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168927</xdr:rowOff>
    </xdr:from>
    <xdr:ext cx="762000" cy="259045"/>
    <xdr:sp macro="" textlink="">
      <xdr:nvSpPr>
        <xdr:cNvPr id="212" name="扶助費該当値テキスト">
          <a:extLst>
            <a:ext uri="{FF2B5EF4-FFF2-40B4-BE49-F238E27FC236}">
              <a16:creationId xmlns:a16="http://schemas.microsoft.com/office/drawing/2014/main" id="{00000000-0008-0000-0400-0000D4000000}"/>
            </a:ext>
          </a:extLst>
        </xdr:cNvPr>
        <xdr:cNvSpPr txBox="1"/>
      </xdr:nvSpPr>
      <xdr:spPr>
        <a:xfrm>
          <a:off x="4914900" y="925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114300</xdr:rowOff>
    </xdr:from>
    <xdr:to>
      <xdr:col>20</xdr:col>
      <xdr:colOff>38100</xdr:colOff>
      <xdr:row>55</xdr:row>
      <xdr:rowOff>44450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937000" y="937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54627</xdr:rowOff>
    </xdr:from>
    <xdr:ext cx="7366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3606800" y="9141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53</xdr:row>
      <xdr:rowOff>95250</xdr:rowOff>
    </xdr:from>
    <xdr:to>
      <xdr:col>15</xdr:col>
      <xdr:colOff>149225</xdr:colOff>
      <xdr:row>54</xdr:row>
      <xdr:rowOff>25400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3048000" y="918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35577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2717800" y="895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53</xdr:row>
      <xdr:rowOff>114300</xdr:rowOff>
    </xdr:from>
    <xdr:to>
      <xdr:col>11</xdr:col>
      <xdr:colOff>60325</xdr:colOff>
      <xdr:row>54</xdr:row>
      <xdr:rowOff>44450</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2159000" y="9201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54627</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1828800" y="8970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19050</xdr:rowOff>
    </xdr:from>
    <xdr:to>
      <xdr:col>6</xdr:col>
      <xdr:colOff>171450</xdr:colOff>
      <xdr:row>57</xdr:row>
      <xdr:rowOff>120650</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1270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105427</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939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冬期間の除排雪経費とそれに伴う町道の維持管理経費等が例年削減困難な経費となっており、類似団体、全国平均、県平均共に大きく上回っている。繰出金は特別会計への繰出が大半を占めており、今後も継続した支出が見込まれる。特別会計は独立採算が原則だが、厳しい財政状況であっても、基本的なサービス水準を維持するため一般会計から繰出をしていることから、保険料や使用料等の見直しを図り、サービス水準の維持に努めていく。</a:t>
          </a:r>
        </a:p>
      </xdr:txBody>
    </xdr:sp>
    <xdr:clientData/>
  </xdr:twoCellAnchor>
  <xdr:oneCellAnchor>
    <xdr:from>
      <xdr:col>62</xdr:col>
      <xdr:colOff>6350</xdr:colOff>
      <xdr:row>49</xdr:row>
      <xdr:rowOff>107950</xdr:rowOff>
    </xdr:from>
    <xdr:ext cx="298543" cy="225703"/>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44" name="その他グラフ枠">
          <a:extLst>
            <a:ext uri="{FF2B5EF4-FFF2-40B4-BE49-F238E27FC236}">
              <a16:creationId xmlns:a16="http://schemas.microsoft.com/office/drawing/2014/main" id="{00000000-0008-0000-0400-0000F4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152146</xdr:rowOff>
    </xdr:from>
    <xdr:to>
      <xdr:col>82</xdr:col>
      <xdr:colOff>107950</xdr:colOff>
      <xdr:row>59</xdr:row>
      <xdr:rowOff>101854</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flipV="1">
          <a:off x="16510000" y="9238996"/>
          <a:ext cx="0" cy="9784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59</xdr:row>
      <xdr:rowOff>73931</xdr:rowOff>
    </xdr:from>
    <xdr:ext cx="762000" cy="259045"/>
    <xdr:sp macro="" textlink="">
      <xdr:nvSpPr>
        <xdr:cNvPr id="246" name="その他最小値テキスト">
          <a:extLst>
            <a:ext uri="{FF2B5EF4-FFF2-40B4-BE49-F238E27FC236}">
              <a16:creationId xmlns:a16="http://schemas.microsoft.com/office/drawing/2014/main" id="{00000000-0008-0000-0400-0000F6000000}"/>
            </a:ext>
          </a:extLst>
        </xdr:cNvPr>
        <xdr:cNvSpPr txBox="1"/>
      </xdr:nvSpPr>
      <xdr:spPr>
        <a:xfrm>
          <a:off x="16598900" y="10189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59</xdr:row>
      <xdr:rowOff>101854</xdr:rowOff>
    </xdr:from>
    <xdr:to>
      <xdr:col>82</xdr:col>
      <xdr:colOff>196850</xdr:colOff>
      <xdr:row>59</xdr:row>
      <xdr:rowOff>101854</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6421100" y="10217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67073</xdr:rowOff>
    </xdr:from>
    <xdr:ext cx="762000" cy="259045"/>
    <xdr:sp macro="" textlink="">
      <xdr:nvSpPr>
        <xdr:cNvPr id="248" name="その他最大値テキスト">
          <a:extLst>
            <a:ext uri="{FF2B5EF4-FFF2-40B4-BE49-F238E27FC236}">
              <a16:creationId xmlns:a16="http://schemas.microsoft.com/office/drawing/2014/main" id="{00000000-0008-0000-0400-0000F8000000}"/>
            </a:ext>
          </a:extLst>
        </xdr:cNvPr>
        <xdr:cNvSpPr txBox="1"/>
      </xdr:nvSpPr>
      <xdr:spPr>
        <a:xfrm>
          <a:off x="16598900" y="8982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152146</xdr:rowOff>
    </xdr:from>
    <xdr:to>
      <xdr:col>82</xdr:col>
      <xdr:colOff>196850</xdr:colOff>
      <xdr:row>53</xdr:row>
      <xdr:rowOff>152146</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6421100" y="92389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59</xdr:row>
      <xdr:rowOff>56134</xdr:rowOff>
    </xdr:from>
    <xdr:to>
      <xdr:col>82</xdr:col>
      <xdr:colOff>107950</xdr:colOff>
      <xdr:row>59</xdr:row>
      <xdr:rowOff>101854</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5671800" y="10171684"/>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47007</xdr:rowOff>
    </xdr:from>
    <xdr:ext cx="762000" cy="259045"/>
    <xdr:sp macro="" textlink="">
      <xdr:nvSpPr>
        <xdr:cNvPr id="251" name="その他平均値テキスト">
          <a:extLst>
            <a:ext uri="{FF2B5EF4-FFF2-40B4-BE49-F238E27FC236}">
              <a16:creationId xmlns:a16="http://schemas.microsoft.com/office/drawing/2014/main" id="{00000000-0008-0000-0400-0000FB000000}"/>
            </a:ext>
          </a:extLst>
        </xdr:cNvPr>
        <xdr:cNvSpPr txBox="1"/>
      </xdr:nvSpPr>
      <xdr:spPr>
        <a:xfrm>
          <a:off x="16598900" y="94767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30480</xdr:rowOff>
    </xdr:from>
    <xdr:to>
      <xdr:col>82</xdr:col>
      <xdr:colOff>158750</xdr:colOff>
      <xdr:row>56</xdr:row>
      <xdr:rowOff>132080</xdr:rowOff>
    </xdr:to>
    <xdr:sp macro="" textlink="">
      <xdr:nvSpPr>
        <xdr:cNvPr id="252" name="フローチャート: 判断 251">
          <a:extLst>
            <a:ext uri="{FF2B5EF4-FFF2-40B4-BE49-F238E27FC236}">
              <a16:creationId xmlns:a16="http://schemas.microsoft.com/office/drawing/2014/main" id="{00000000-0008-0000-0400-0000FC000000}"/>
            </a:ext>
          </a:extLst>
        </xdr:cNvPr>
        <xdr:cNvSpPr/>
      </xdr:nvSpPr>
      <xdr:spPr>
        <a:xfrm>
          <a:off x="16459200" y="963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127000</xdr:rowOff>
    </xdr:from>
    <xdr:to>
      <xdr:col>78</xdr:col>
      <xdr:colOff>69850</xdr:colOff>
      <xdr:row>59</xdr:row>
      <xdr:rowOff>56134</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4782800" y="10071100"/>
          <a:ext cx="8890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39624</xdr:rowOff>
    </xdr:from>
    <xdr:to>
      <xdr:col>78</xdr:col>
      <xdr:colOff>120650</xdr:colOff>
      <xdr:row>56</xdr:row>
      <xdr:rowOff>141224</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5621000" y="9640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151401</xdr:rowOff>
    </xdr:from>
    <xdr:ext cx="7366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5290800" y="94097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127000</xdr:rowOff>
    </xdr:from>
    <xdr:to>
      <xdr:col>73</xdr:col>
      <xdr:colOff>180975</xdr:colOff>
      <xdr:row>59</xdr:row>
      <xdr:rowOff>46990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flipV="1">
          <a:off x="13893800" y="1007110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35052</xdr:rowOff>
    </xdr:from>
    <xdr:to>
      <xdr:col>74</xdr:col>
      <xdr:colOff>31750</xdr:colOff>
      <xdr:row>56</xdr:row>
      <xdr:rowOff>136652</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4732000" y="9636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146829</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4401800" y="9405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35560</xdr:rowOff>
    </xdr:from>
    <xdr:to>
      <xdr:col>69</xdr:col>
      <xdr:colOff>92075</xdr:colOff>
      <xdr:row>59</xdr:row>
      <xdr:rowOff>46990</xdr:rowOff>
    </xdr:to>
    <xdr:cxnSp macro="">
      <xdr:nvCxnSpPr>
        <xdr:cNvPr id="259" name="直線コネクタ 258">
          <a:extLst>
            <a:ext uri="{FF2B5EF4-FFF2-40B4-BE49-F238E27FC236}">
              <a16:creationId xmlns:a16="http://schemas.microsoft.com/office/drawing/2014/main" id="{00000000-0008-0000-0400-000003010000}"/>
            </a:ext>
          </a:extLst>
        </xdr:cNvPr>
        <xdr:cNvCxnSpPr/>
      </xdr:nvCxnSpPr>
      <xdr:spPr>
        <a:xfrm>
          <a:off x="13004800" y="9979660"/>
          <a:ext cx="8890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62484</xdr:rowOff>
    </xdr:from>
    <xdr:to>
      <xdr:col>69</xdr:col>
      <xdr:colOff>142875</xdr:colOff>
      <xdr:row>56</xdr:row>
      <xdr:rowOff>164084</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3843000" y="9663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2811</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3512800" y="9432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140208</xdr:rowOff>
    </xdr:from>
    <xdr:to>
      <xdr:col>65</xdr:col>
      <xdr:colOff>53975</xdr:colOff>
      <xdr:row>57</xdr:row>
      <xdr:rowOff>70358</xdr:rowOff>
    </xdr:to>
    <xdr:sp macro="" textlink="">
      <xdr:nvSpPr>
        <xdr:cNvPr id="262" name="フローチャート: 判断 261">
          <a:extLst>
            <a:ext uri="{FF2B5EF4-FFF2-40B4-BE49-F238E27FC236}">
              <a16:creationId xmlns:a16="http://schemas.microsoft.com/office/drawing/2014/main" id="{00000000-0008-0000-0400-000006010000}"/>
            </a:ext>
          </a:extLst>
        </xdr:cNvPr>
        <xdr:cNvSpPr/>
      </xdr:nvSpPr>
      <xdr:spPr>
        <a:xfrm>
          <a:off x="12954000" y="9741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80535</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2623800" y="9510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59</xdr:row>
      <xdr:rowOff>51054</xdr:rowOff>
    </xdr:from>
    <xdr:to>
      <xdr:col>82</xdr:col>
      <xdr:colOff>158750</xdr:colOff>
      <xdr:row>59</xdr:row>
      <xdr:rowOff>152654</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6459200" y="10166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131081</xdr:rowOff>
    </xdr:from>
    <xdr:ext cx="762000" cy="259045"/>
    <xdr:sp macro="" textlink="">
      <xdr:nvSpPr>
        <xdr:cNvPr id="270" name="その他該当値テキスト">
          <a:extLst>
            <a:ext uri="{FF2B5EF4-FFF2-40B4-BE49-F238E27FC236}">
              <a16:creationId xmlns:a16="http://schemas.microsoft.com/office/drawing/2014/main" id="{00000000-0008-0000-0400-00000E010000}"/>
            </a:ext>
          </a:extLst>
        </xdr:cNvPr>
        <xdr:cNvSpPr txBox="1"/>
      </xdr:nvSpPr>
      <xdr:spPr>
        <a:xfrm>
          <a:off x="16598900" y="10075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59</xdr:row>
      <xdr:rowOff>5334</xdr:rowOff>
    </xdr:from>
    <xdr:to>
      <xdr:col>78</xdr:col>
      <xdr:colOff>120650</xdr:colOff>
      <xdr:row>59</xdr:row>
      <xdr:rowOff>106934</xdr:rowOff>
    </xdr:to>
    <xdr:sp macro="" textlink="">
      <xdr:nvSpPr>
        <xdr:cNvPr id="271" name="楕円 270">
          <a:extLst>
            <a:ext uri="{FF2B5EF4-FFF2-40B4-BE49-F238E27FC236}">
              <a16:creationId xmlns:a16="http://schemas.microsoft.com/office/drawing/2014/main" id="{00000000-0008-0000-0400-00000F010000}"/>
            </a:ext>
          </a:extLst>
        </xdr:cNvPr>
        <xdr:cNvSpPr/>
      </xdr:nvSpPr>
      <xdr:spPr>
        <a:xfrm>
          <a:off x="15621000" y="10120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91711</xdr:rowOff>
    </xdr:from>
    <xdr:ext cx="7366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5290800" y="102072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76200</xdr:rowOff>
    </xdr:from>
    <xdr:to>
      <xdr:col>74</xdr:col>
      <xdr:colOff>31750</xdr:colOff>
      <xdr:row>59</xdr:row>
      <xdr:rowOff>6350</xdr:rowOff>
    </xdr:to>
    <xdr:sp macro="" textlink="">
      <xdr:nvSpPr>
        <xdr:cNvPr id="273" name="楕円 272">
          <a:extLst>
            <a:ext uri="{FF2B5EF4-FFF2-40B4-BE49-F238E27FC236}">
              <a16:creationId xmlns:a16="http://schemas.microsoft.com/office/drawing/2014/main" id="{00000000-0008-0000-0400-000011010000}"/>
            </a:ext>
          </a:extLst>
        </xdr:cNvPr>
        <xdr:cNvSpPr/>
      </xdr:nvSpPr>
      <xdr:spPr>
        <a:xfrm>
          <a:off x="147320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162577</xdr:rowOff>
    </xdr:from>
    <xdr:ext cx="762000" cy="259045"/>
    <xdr:sp macro="" textlink="">
      <xdr:nvSpPr>
        <xdr:cNvPr id="274" name="テキスト ボックス 273">
          <a:extLst>
            <a:ext uri="{FF2B5EF4-FFF2-40B4-BE49-F238E27FC236}">
              <a16:creationId xmlns:a16="http://schemas.microsoft.com/office/drawing/2014/main" id="{00000000-0008-0000-0400-000012010000}"/>
            </a:ext>
          </a:extLst>
        </xdr:cNvPr>
        <xdr:cNvSpPr txBox="1"/>
      </xdr:nvSpPr>
      <xdr:spPr>
        <a:xfrm>
          <a:off x="14401800" y="1010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167640</xdr:rowOff>
    </xdr:from>
    <xdr:to>
      <xdr:col>69</xdr:col>
      <xdr:colOff>142875</xdr:colOff>
      <xdr:row>59</xdr:row>
      <xdr:rowOff>97790</xdr:rowOff>
    </xdr:to>
    <xdr:sp macro="" textlink="">
      <xdr:nvSpPr>
        <xdr:cNvPr id="275" name="楕円 274">
          <a:extLst>
            <a:ext uri="{FF2B5EF4-FFF2-40B4-BE49-F238E27FC236}">
              <a16:creationId xmlns:a16="http://schemas.microsoft.com/office/drawing/2014/main" id="{00000000-0008-0000-0400-000013010000}"/>
            </a:ext>
          </a:extLst>
        </xdr:cNvPr>
        <xdr:cNvSpPr/>
      </xdr:nvSpPr>
      <xdr:spPr>
        <a:xfrm>
          <a:off x="13843000" y="10111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82567</xdr:rowOff>
    </xdr:from>
    <xdr:ext cx="762000" cy="259045"/>
    <xdr:sp macro="" textlink="">
      <xdr:nvSpPr>
        <xdr:cNvPr id="276" name="テキスト ボックス 275">
          <a:extLst>
            <a:ext uri="{FF2B5EF4-FFF2-40B4-BE49-F238E27FC236}">
              <a16:creationId xmlns:a16="http://schemas.microsoft.com/office/drawing/2014/main" id="{00000000-0008-0000-0400-000014010000}"/>
            </a:ext>
          </a:extLst>
        </xdr:cNvPr>
        <xdr:cNvSpPr txBox="1"/>
      </xdr:nvSpPr>
      <xdr:spPr>
        <a:xfrm>
          <a:off x="13512800" y="1019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156210</xdr:rowOff>
    </xdr:from>
    <xdr:to>
      <xdr:col>65</xdr:col>
      <xdr:colOff>53975</xdr:colOff>
      <xdr:row>58</xdr:row>
      <xdr:rowOff>86360</xdr:rowOff>
    </xdr:to>
    <xdr:sp macro="" textlink="">
      <xdr:nvSpPr>
        <xdr:cNvPr id="277" name="楕円 276">
          <a:extLst>
            <a:ext uri="{FF2B5EF4-FFF2-40B4-BE49-F238E27FC236}">
              <a16:creationId xmlns:a16="http://schemas.microsoft.com/office/drawing/2014/main" id="{00000000-0008-0000-0400-000015010000}"/>
            </a:ext>
          </a:extLst>
        </xdr:cNvPr>
        <xdr:cNvSpPr/>
      </xdr:nvSpPr>
      <xdr:spPr>
        <a:xfrm>
          <a:off x="12954000" y="9928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71137</xdr:rowOff>
    </xdr:from>
    <xdr:ext cx="762000" cy="259045"/>
    <xdr:sp macro="" textlink="">
      <xdr:nvSpPr>
        <xdr:cNvPr id="278" name="テキスト ボックス 277">
          <a:extLst>
            <a:ext uri="{FF2B5EF4-FFF2-40B4-BE49-F238E27FC236}">
              <a16:creationId xmlns:a16="http://schemas.microsoft.com/office/drawing/2014/main" id="{00000000-0008-0000-0400-000016010000}"/>
            </a:ext>
          </a:extLst>
        </xdr:cNvPr>
        <xdr:cNvSpPr txBox="1"/>
      </xdr:nvSpPr>
      <xdr:spPr>
        <a:xfrm>
          <a:off x="12623800" y="10015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比率は昨年比で</a:t>
          </a:r>
          <a:r>
            <a:rPr kumimoji="1" lang="en-US" altLang="ja-JP" sz="1200">
              <a:latin typeface="ＭＳ Ｐゴシック" panose="020B0600070205080204" pitchFamily="50" charset="-128"/>
              <a:ea typeface="ＭＳ Ｐゴシック" panose="020B0600070205080204" pitchFamily="50" charset="-128"/>
            </a:rPr>
            <a:t>2.6</a:t>
          </a:r>
          <a:r>
            <a:rPr kumimoji="1" lang="ja-JP" altLang="en-US" sz="1200">
              <a:latin typeface="ＭＳ Ｐゴシック" panose="020B0600070205080204" pitchFamily="50" charset="-128"/>
              <a:ea typeface="ＭＳ Ｐゴシック" panose="020B0600070205080204" pitchFamily="50" charset="-128"/>
            </a:rPr>
            <a:t>ポイント増となっており、大きくは町立病院への補助金が増加となっていることが大きい。町立病院の経営改善については長年の懸案事項であるため、収支改善策に取り組んでおり、継続した取り組みが重要である。また、事務事業の見直しを行いながらその他の補助費等の削減に努めているところである。</a:t>
          </a:r>
        </a:p>
        <a:p>
          <a:r>
            <a:rPr kumimoji="1" lang="ja-JP" altLang="en-US" sz="1200">
              <a:latin typeface="ＭＳ Ｐゴシック" panose="020B0600070205080204" pitchFamily="50" charset="-128"/>
              <a:ea typeface="ＭＳ Ｐゴシック" panose="020B0600070205080204" pitchFamily="50" charset="-128"/>
            </a:rPr>
            <a:t>また、国の物価高騰対応重点支援地方創生臨時交付金を活用した事業を実施したことにもより、補助費等の増へつながったものと考えられる。</a:t>
          </a:r>
        </a:p>
      </xdr:txBody>
    </xdr:sp>
    <xdr:clientData/>
  </xdr:twoCellAnchor>
  <xdr:oneCellAnchor>
    <xdr:from>
      <xdr:col>62</xdr:col>
      <xdr:colOff>6350</xdr:colOff>
      <xdr:row>29</xdr:row>
      <xdr:rowOff>107950</xdr:rowOff>
    </xdr:from>
    <xdr:ext cx="298543" cy="225703"/>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6" name="テキスト ボックス 295">
          <a:extLst>
            <a:ext uri="{FF2B5EF4-FFF2-40B4-BE49-F238E27FC236}">
              <a16:creationId xmlns:a16="http://schemas.microsoft.com/office/drawing/2014/main" id="{00000000-0008-0000-0400-000028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8" name="テキスト ボックス 297">
          <a:extLst>
            <a:ext uri="{FF2B5EF4-FFF2-40B4-BE49-F238E27FC236}">
              <a16:creationId xmlns:a16="http://schemas.microsoft.com/office/drawing/2014/main" id="{00000000-0008-0000-0400-00002A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0" name="テキスト ボックス 299">
          <a:extLst>
            <a:ext uri="{FF2B5EF4-FFF2-40B4-BE49-F238E27FC236}">
              <a16:creationId xmlns:a16="http://schemas.microsoft.com/office/drawing/2014/main" id="{00000000-0008-0000-0400-00002C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2" name="補助費等グラフ枠">
          <a:extLst>
            <a:ext uri="{FF2B5EF4-FFF2-40B4-BE49-F238E27FC236}">
              <a16:creationId xmlns:a16="http://schemas.microsoft.com/office/drawing/2014/main" id="{00000000-0008-0000-0400-00002E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72136</xdr:rowOff>
    </xdr:from>
    <xdr:to>
      <xdr:col>82</xdr:col>
      <xdr:colOff>107950</xdr:colOff>
      <xdr:row>40</xdr:row>
      <xdr:rowOff>145288</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flipV="1">
          <a:off x="16510000" y="5901436"/>
          <a:ext cx="0" cy="11018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117365</xdr:rowOff>
    </xdr:from>
    <xdr:ext cx="762000" cy="259045"/>
    <xdr:sp macro="" textlink="">
      <xdr:nvSpPr>
        <xdr:cNvPr id="304" name="補助費等最小値テキスト">
          <a:extLst>
            <a:ext uri="{FF2B5EF4-FFF2-40B4-BE49-F238E27FC236}">
              <a16:creationId xmlns:a16="http://schemas.microsoft.com/office/drawing/2014/main" id="{00000000-0008-0000-0400-000030010000}"/>
            </a:ext>
          </a:extLst>
        </xdr:cNvPr>
        <xdr:cNvSpPr txBox="1"/>
      </xdr:nvSpPr>
      <xdr:spPr>
        <a:xfrm>
          <a:off x="16598900" y="6975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145288</xdr:rowOff>
    </xdr:from>
    <xdr:to>
      <xdr:col>82</xdr:col>
      <xdr:colOff>196850</xdr:colOff>
      <xdr:row>40</xdr:row>
      <xdr:rowOff>145288</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6421100" y="70032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158513</xdr:rowOff>
    </xdr:from>
    <xdr:ext cx="762000" cy="259045"/>
    <xdr:sp macro="" textlink="">
      <xdr:nvSpPr>
        <xdr:cNvPr id="306" name="補助費等最大値テキスト">
          <a:extLst>
            <a:ext uri="{FF2B5EF4-FFF2-40B4-BE49-F238E27FC236}">
              <a16:creationId xmlns:a16="http://schemas.microsoft.com/office/drawing/2014/main" id="{00000000-0008-0000-0400-000032010000}"/>
            </a:ext>
          </a:extLst>
        </xdr:cNvPr>
        <xdr:cNvSpPr txBox="1"/>
      </xdr:nvSpPr>
      <xdr:spPr>
        <a:xfrm>
          <a:off x="16598900" y="5644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72136</xdr:rowOff>
    </xdr:from>
    <xdr:to>
      <xdr:col>82</xdr:col>
      <xdr:colOff>196850</xdr:colOff>
      <xdr:row>34</xdr:row>
      <xdr:rowOff>72136</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6421100" y="59014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28702</xdr:rowOff>
    </xdr:from>
    <xdr:to>
      <xdr:col>82</xdr:col>
      <xdr:colOff>107950</xdr:colOff>
      <xdr:row>37</xdr:row>
      <xdr:rowOff>147574</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5671800" y="6372352"/>
          <a:ext cx="83820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58437</xdr:rowOff>
    </xdr:from>
    <xdr:ext cx="762000" cy="259045"/>
    <xdr:sp macro="" textlink="">
      <xdr:nvSpPr>
        <xdr:cNvPr id="309" name="補助費等平均値テキスト">
          <a:extLst>
            <a:ext uri="{FF2B5EF4-FFF2-40B4-BE49-F238E27FC236}">
              <a16:creationId xmlns:a16="http://schemas.microsoft.com/office/drawing/2014/main" id="{00000000-0008-0000-0400-000035010000}"/>
            </a:ext>
          </a:extLst>
        </xdr:cNvPr>
        <xdr:cNvSpPr txBox="1"/>
      </xdr:nvSpPr>
      <xdr:spPr>
        <a:xfrm>
          <a:off x="16598900" y="62306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41910</xdr:rowOff>
    </xdr:from>
    <xdr:to>
      <xdr:col>82</xdr:col>
      <xdr:colOff>158750</xdr:colOff>
      <xdr:row>37</xdr:row>
      <xdr:rowOff>143510</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6459200" y="6385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127000</xdr:rowOff>
    </xdr:from>
    <xdr:to>
      <xdr:col>78</xdr:col>
      <xdr:colOff>69850</xdr:colOff>
      <xdr:row>37</xdr:row>
      <xdr:rowOff>28702</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4782800" y="6299200"/>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5334</xdr:rowOff>
    </xdr:from>
    <xdr:to>
      <xdr:col>78</xdr:col>
      <xdr:colOff>120650</xdr:colOff>
      <xdr:row>37</xdr:row>
      <xdr:rowOff>106934</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5621000" y="6348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91711</xdr:rowOff>
    </xdr:from>
    <xdr:ext cx="7366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5290800" y="64353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127000</xdr:rowOff>
    </xdr:from>
    <xdr:to>
      <xdr:col>73</xdr:col>
      <xdr:colOff>180975</xdr:colOff>
      <xdr:row>36</xdr:row>
      <xdr:rowOff>163576</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flipV="1">
          <a:off x="13893800" y="6299200"/>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140208</xdr:rowOff>
    </xdr:from>
    <xdr:to>
      <xdr:col>74</xdr:col>
      <xdr:colOff>31750</xdr:colOff>
      <xdr:row>37</xdr:row>
      <xdr:rowOff>70358</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4732000" y="631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55135</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4401800" y="6398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163576</xdr:rowOff>
    </xdr:from>
    <xdr:to>
      <xdr:col>69</xdr:col>
      <xdr:colOff>92075</xdr:colOff>
      <xdr:row>37</xdr:row>
      <xdr:rowOff>24130</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flipV="1">
          <a:off x="13004800" y="6335776"/>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9906</xdr:rowOff>
    </xdr:from>
    <xdr:to>
      <xdr:col>69</xdr:col>
      <xdr:colOff>142875</xdr:colOff>
      <xdr:row>37</xdr:row>
      <xdr:rowOff>111506</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3843000" y="635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96283</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3512800" y="6439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110490</xdr:rowOff>
    </xdr:from>
    <xdr:to>
      <xdr:col>65</xdr:col>
      <xdr:colOff>53975</xdr:colOff>
      <xdr:row>38</xdr:row>
      <xdr:rowOff>40640</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2954000" y="6454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25417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2623800" y="654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96774</xdr:rowOff>
    </xdr:from>
    <xdr:to>
      <xdr:col>82</xdr:col>
      <xdr:colOff>158750</xdr:colOff>
      <xdr:row>38</xdr:row>
      <xdr:rowOff>26924</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6459200" y="6440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68851</xdr:rowOff>
    </xdr:from>
    <xdr:ext cx="762000" cy="259045"/>
    <xdr:sp macro="" textlink="">
      <xdr:nvSpPr>
        <xdr:cNvPr id="328" name="補助費等該当値テキスト">
          <a:extLst>
            <a:ext uri="{FF2B5EF4-FFF2-40B4-BE49-F238E27FC236}">
              <a16:creationId xmlns:a16="http://schemas.microsoft.com/office/drawing/2014/main" id="{00000000-0008-0000-0400-000048010000}"/>
            </a:ext>
          </a:extLst>
        </xdr:cNvPr>
        <xdr:cNvSpPr txBox="1"/>
      </xdr:nvSpPr>
      <xdr:spPr>
        <a:xfrm>
          <a:off x="16598900" y="6412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149352</xdr:rowOff>
    </xdr:from>
    <xdr:to>
      <xdr:col>78</xdr:col>
      <xdr:colOff>120650</xdr:colOff>
      <xdr:row>37</xdr:row>
      <xdr:rowOff>79502</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5621000" y="6321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89679</xdr:rowOff>
    </xdr:from>
    <xdr:ext cx="7366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5290800" y="60904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76200</xdr:rowOff>
    </xdr:from>
    <xdr:to>
      <xdr:col>74</xdr:col>
      <xdr:colOff>31750</xdr:colOff>
      <xdr:row>37</xdr:row>
      <xdr:rowOff>6350</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4732000" y="624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16527</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4401800" y="601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112776</xdr:rowOff>
    </xdr:from>
    <xdr:to>
      <xdr:col>69</xdr:col>
      <xdr:colOff>142875</xdr:colOff>
      <xdr:row>37</xdr:row>
      <xdr:rowOff>42926</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3843000" y="6284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53103</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3512800" y="6053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144780</xdr:rowOff>
    </xdr:from>
    <xdr:to>
      <xdr:col>65</xdr:col>
      <xdr:colOff>53975</xdr:colOff>
      <xdr:row>37</xdr:row>
      <xdr:rowOff>74930</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2954000" y="631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85107</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26238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予算編成時点では、地方債の償還額、公債費負担額を考慮し、新規地方債の発行を行っているところであり、事業の大小にかかわらず緊急性・必要性を判断し、有利債を活用するなど、中長期的な視点での財政運営に努めていく。</a:t>
          </a:r>
        </a:p>
      </xdr:txBody>
    </xdr:sp>
    <xdr:clientData/>
  </xdr:twoCellAnchor>
  <xdr:oneCellAnchor>
    <xdr:from>
      <xdr:col>3</xdr:col>
      <xdr:colOff>123825</xdr:colOff>
      <xdr:row>69</xdr:row>
      <xdr:rowOff>107950</xdr:rowOff>
    </xdr:from>
    <xdr:ext cx="298543" cy="225703"/>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2" name="公債費グラフ枠">
          <a:extLst>
            <a:ext uri="{FF2B5EF4-FFF2-40B4-BE49-F238E27FC236}">
              <a16:creationId xmlns:a16="http://schemas.microsoft.com/office/drawing/2014/main" id="{00000000-0008-0000-0400-00006A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165100</xdr:rowOff>
    </xdr:from>
    <xdr:to>
      <xdr:col>24</xdr:col>
      <xdr:colOff>25400</xdr:colOff>
      <xdr:row>81</xdr:row>
      <xdr:rowOff>73661</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flipV="1">
          <a:off x="4826000" y="12509500"/>
          <a:ext cx="0" cy="14516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45738</xdr:rowOff>
    </xdr:from>
    <xdr:ext cx="762000" cy="259045"/>
    <xdr:sp macro="" textlink="">
      <xdr:nvSpPr>
        <xdr:cNvPr id="364" name="公債費最小値テキスト">
          <a:extLst>
            <a:ext uri="{FF2B5EF4-FFF2-40B4-BE49-F238E27FC236}">
              <a16:creationId xmlns:a16="http://schemas.microsoft.com/office/drawing/2014/main" id="{00000000-0008-0000-0400-00006C010000}"/>
            </a:ext>
          </a:extLst>
        </xdr:cNvPr>
        <xdr:cNvSpPr txBox="1"/>
      </xdr:nvSpPr>
      <xdr:spPr>
        <a:xfrm>
          <a:off x="4914900" y="139331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73661</xdr:rowOff>
    </xdr:from>
    <xdr:to>
      <xdr:col>24</xdr:col>
      <xdr:colOff>114300</xdr:colOff>
      <xdr:row>81</xdr:row>
      <xdr:rowOff>73661</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4737100" y="139611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80027</xdr:rowOff>
    </xdr:from>
    <xdr:ext cx="762000" cy="259045"/>
    <xdr:sp macro="" textlink="">
      <xdr:nvSpPr>
        <xdr:cNvPr id="366" name="公債費最大値テキスト">
          <a:extLst>
            <a:ext uri="{FF2B5EF4-FFF2-40B4-BE49-F238E27FC236}">
              <a16:creationId xmlns:a16="http://schemas.microsoft.com/office/drawing/2014/main" id="{00000000-0008-0000-0400-00006E010000}"/>
            </a:ext>
          </a:extLst>
        </xdr:cNvPr>
        <xdr:cNvSpPr txBox="1"/>
      </xdr:nvSpPr>
      <xdr:spPr>
        <a:xfrm>
          <a:off x="4914900" y="1225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165100</xdr:rowOff>
    </xdr:from>
    <xdr:to>
      <xdr:col>24</xdr:col>
      <xdr:colOff>114300</xdr:colOff>
      <xdr:row>72</xdr:row>
      <xdr:rowOff>165100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4737100" y="1250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1270</xdr:rowOff>
    </xdr:from>
    <xdr:to>
      <xdr:col>24</xdr:col>
      <xdr:colOff>25400</xdr:colOff>
      <xdr:row>76</xdr:row>
      <xdr:rowOff>1270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3987800" y="1303147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101616</xdr:rowOff>
    </xdr:from>
    <xdr:ext cx="762000" cy="259045"/>
    <xdr:sp macro="" textlink="">
      <xdr:nvSpPr>
        <xdr:cNvPr id="369" name="公債費平均値テキスト">
          <a:extLst>
            <a:ext uri="{FF2B5EF4-FFF2-40B4-BE49-F238E27FC236}">
              <a16:creationId xmlns:a16="http://schemas.microsoft.com/office/drawing/2014/main" id="{00000000-0008-0000-0400-000071010000}"/>
            </a:ext>
          </a:extLst>
        </xdr:cNvPr>
        <xdr:cNvSpPr txBox="1"/>
      </xdr:nvSpPr>
      <xdr:spPr>
        <a:xfrm>
          <a:off x="4914900" y="131318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129539</xdr:rowOff>
    </xdr:from>
    <xdr:to>
      <xdr:col>24</xdr:col>
      <xdr:colOff>76200</xdr:colOff>
      <xdr:row>77</xdr:row>
      <xdr:rowOff>59689</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4775200" y="13159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107950</xdr:rowOff>
    </xdr:from>
    <xdr:to>
      <xdr:col>19</xdr:col>
      <xdr:colOff>187325</xdr:colOff>
      <xdr:row>76</xdr:row>
      <xdr:rowOff>1270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3098800" y="12966700"/>
          <a:ext cx="8890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163830</xdr:rowOff>
    </xdr:from>
    <xdr:to>
      <xdr:col>20</xdr:col>
      <xdr:colOff>38100</xdr:colOff>
      <xdr:row>77</xdr:row>
      <xdr:rowOff>93980</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3937000" y="13194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78757</xdr:rowOff>
    </xdr:from>
    <xdr:ext cx="7366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3606800" y="132804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107950</xdr:rowOff>
    </xdr:from>
    <xdr:to>
      <xdr:col>15</xdr:col>
      <xdr:colOff>98425</xdr:colOff>
      <xdr:row>75</xdr:row>
      <xdr:rowOff>119380</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flipV="1">
          <a:off x="2209800" y="1296670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118111</xdr:rowOff>
    </xdr:from>
    <xdr:to>
      <xdr:col>15</xdr:col>
      <xdr:colOff>149225</xdr:colOff>
      <xdr:row>77</xdr:row>
      <xdr:rowOff>48261</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3048000" y="13148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33038</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2717800" y="13234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111760</xdr:rowOff>
    </xdr:from>
    <xdr:to>
      <xdr:col>11</xdr:col>
      <xdr:colOff>9525</xdr:colOff>
      <xdr:row>75</xdr:row>
      <xdr:rowOff>119380</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a:off x="1320800" y="1297051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140970</xdr:rowOff>
    </xdr:from>
    <xdr:to>
      <xdr:col>11</xdr:col>
      <xdr:colOff>60325</xdr:colOff>
      <xdr:row>77</xdr:row>
      <xdr:rowOff>71120</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2159000" y="1317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55897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1828800" y="13257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144780</xdr:rowOff>
    </xdr:from>
    <xdr:to>
      <xdr:col>6</xdr:col>
      <xdr:colOff>171450</xdr:colOff>
      <xdr:row>77</xdr:row>
      <xdr:rowOff>74930</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1270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59707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939800" y="13261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121920</xdr:rowOff>
    </xdr:from>
    <xdr:to>
      <xdr:col>24</xdr:col>
      <xdr:colOff>76200</xdr:colOff>
      <xdr:row>76</xdr:row>
      <xdr:rowOff>52070</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4775200" y="12980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138447</xdr:rowOff>
    </xdr:from>
    <xdr:ext cx="762000" cy="259045"/>
    <xdr:sp macro="" textlink="">
      <xdr:nvSpPr>
        <xdr:cNvPr id="388" name="公債費該当値テキスト">
          <a:extLst>
            <a:ext uri="{FF2B5EF4-FFF2-40B4-BE49-F238E27FC236}">
              <a16:creationId xmlns:a16="http://schemas.microsoft.com/office/drawing/2014/main" id="{00000000-0008-0000-0400-000084010000}"/>
            </a:ext>
          </a:extLst>
        </xdr:cNvPr>
        <xdr:cNvSpPr txBox="1"/>
      </xdr:nvSpPr>
      <xdr:spPr>
        <a:xfrm>
          <a:off x="4914900" y="12825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121920</xdr:rowOff>
    </xdr:from>
    <xdr:to>
      <xdr:col>20</xdr:col>
      <xdr:colOff>38100</xdr:colOff>
      <xdr:row>76</xdr:row>
      <xdr:rowOff>52070</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3937000" y="12980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62247</xdr:rowOff>
    </xdr:from>
    <xdr:ext cx="7366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3606800" y="127495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57150</xdr:rowOff>
    </xdr:from>
    <xdr:to>
      <xdr:col>15</xdr:col>
      <xdr:colOff>149225</xdr:colOff>
      <xdr:row>75</xdr:row>
      <xdr:rowOff>158750</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3048000" y="1291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168927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2717800" y="1268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68580</xdr:rowOff>
    </xdr:from>
    <xdr:to>
      <xdr:col>11</xdr:col>
      <xdr:colOff>60325</xdr:colOff>
      <xdr:row>75</xdr:row>
      <xdr:rowOff>170180</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2159000" y="12927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8907</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1828800" y="12696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60960</xdr:rowOff>
    </xdr:from>
    <xdr:to>
      <xdr:col>6</xdr:col>
      <xdr:colOff>171450</xdr:colOff>
      <xdr:row>75</xdr:row>
      <xdr:rowOff>162561</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1270000" y="1291971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1287</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939800" y="12688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積立金は令和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年度においては、その他目的基金へ積立を行うことができた。維持補修費の大部分は除排雪費用となっており、見込みの立てにくい削減困難な経費である。</a:t>
          </a:r>
        </a:p>
      </xdr:txBody>
    </xdr:sp>
    <xdr:clientData/>
  </xdr:twoCellAnchor>
  <xdr:oneCellAnchor>
    <xdr:from>
      <xdr:col>62</xdr:col>
      <xdr:colOff>6350</xdr:colOff>
      <xdr:row>69</xdr:row>
      <xdr:rowOff>107950</xdr:rowOff>
    </xdr:from>
    <xdr:ext cx="298543" cy="225703"/>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1" name="公債費以外グラフ枠">
          <a:extLst>
            <a:ext uri="{FF2B5EF4-FFF2-40B4-BE49-F238E27FC236}">
              <a16:creationId xmlns:a16="http://schemas.microsoft.com/office/drawing/2014/main" id="{00000000-0008-0000-0400-0000A5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117856</xdr:rowOff>
    </xdr:from>
    <xdr:to>
      <xdr:col>82</xdr:col>
      <xdr:colOff>107950</xdr:colOff>
      <xdr:row>79</xdr:row>
      <xdr:rowOff>78994</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flipV="1">
          <a:off x="16510000" y="12462256"/>
          <a:ext cx="0" cy="11612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51071</xdr:rowOff>
    </xdr:from>
    <xdr:ext cx="762000" cy="259045"/>
    <xdr:sp macro="" textlink="">
      <xdr:nvSpPr>
        <xdr:cNvPr id="423" name="公債費以外最小値テキスト">
          <a:extLst>
            <a:ext uri="{FF2B5EF4-FFF2-40B4-BE49-F238E27FC236}">
              <a16:creationId xmlns:a16="http://schemas.microsoft.com/office/drawing/2014/main" id="{00000000-0008-0000-0400-0000A7010000}"/>
            </a:ext>
          </a:extLst>
        </xdr:cNvPr>
        <xdr:cNvSpPr txBox="1"/>
      </xdr:nvSpPr>
      <xdr:spPr>
        <a:xfrm>
          <a:off x="16598900" y="13595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79</xdr:row>
      <xdr:rowOff>78994</xdr:rowOff>
    </xdr:from>
    <xdr:to>
      <xdr:col>82</xdr:col>
      <xdr:colOff>196850</xdr:colOff>
      <xdr:row>79</xdr:row>
      <xdr:rowOff>78994</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6421100" y="136235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32783</xdr:rowOff>
    </xdr:from>
    <xdr:ext cx="762000" cy="259045"/>
    <xdr:sp macro="" textlink="">
      <xdr:nvSpPr>
        <xdr:cNvPr id="425" name="公債費以外最大値テキスト">
          <a:extLst>
            <a:ext uri="{FF2B5EF4-FFF2-40B4-BE49-F238E27FC236}">
              <a16:creationId xmlns:a16="http://schemas.microsoft.com/office/drawing/2014/main" id="{00000000-0008-0000-0400-0000A9010000}"/>
            </a:ext>
          </a:extLst>
        </xdr:cNvPr>
        <xdr:cNvSpPr txBox="1"/>
      </xdr:nvSpPr>
      <xdr:spPr>
        <a:xfrm>
          <a:off x="16598900" y="122057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117856</xdr:rowOff>
    </xdr:from>
    <xdr:to>
      <xdr:col>82</xdr:col>
      <xdr:colOff>196850</xdr:colOff>
      <xdr:row>72</xdr:row>
      <xdr:rowOff>117856</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6421100" y="124622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152146</xdr:rowOff>
    </xdr:from>
    <xdr:to>
      <xdr:col>82</xdr:col>
      <xdr:colOff>107950</xdr:colOff>
      <xdr:row>77</xdr:row>
      <xdr:rowOff>83565</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5671800" y="13010896"/>
          <a:ext cx="838200" cy="274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74</xdr:row>
      <xdr:rowOff>85869</xdr:rowOff>
    </xdr:from>
    <xdr:ext cx="762000" cy="259045"/>
    <xdr:sp macro="" textlink="">
      <xdr:nvSpPr>
        <xdr:cNvPr id="428" name="公債費以外平均値テキスト">
          <a:extLst>
            <a:ext uri="{FF2B5EF4-FFF2-40B4-BE49-F238E27FC236}">
              <a16:creationId xmlns:a16="http://schemas.microsoft.com/office/drawing/2014/main" id="{00000000-0008-0000-0400-0000AC010000}"/>
            </a:ext>
          </a:extLst>
        </xdr:cNvPr>
        <xdr:cNvSpPr txBox="1"/>
      </xdr:nvSpPr>
      <xdr:spPr>
        <a:xfrm>
          <a:off x="16598900" y="127731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69342</xdr:rowOff>
    </xdr:from>
    <xdr:to>
      <xdr:col>82</xdr:col>
      <xdr:colOff>158750</xdr:colOff>
      <xdr:row>75</xdr:row>
      <xdr:rowOff>170942</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6459200" y="12928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73</xdr:row>
      <xdr:rowOff>156718</xdr:rowOff>
    </xdr:from>
    <xdr:to>
      <xdr:col>78</xdr:col>
      <xdr:colOff>69850</xdr:colOff>
      <xdr:row>75</xdr:row>
      <xdr:rowOff>152146</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4782800" y="12672568"/>
          <a:ext cx="889000" cy="338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14478</xdr:rowOff>
    </xdr:from>
    <xdr:to>
      <xdr:col>78</xdr:col>
      <xdr:colOff>120650</xdr:colOff>
      <xdr:row>75</xdr:row>
      <xdr:rowOff>116078</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5621000" y="12873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126255</xdr:rowOff>
    </xdr:from>
    <xdr:ext cx="7366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5290800" y="126421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73</xdr:row>
      <xdr:rowOff>156718</xdr:rowOff>
    </xdr:from>
    <xdr:to>
      <xdr:col>73</xdr:col>
      <xdr:colOff>180975</xdr:colOff>
      <xdr:row>75</xdr:row>
      <xdr:rowOff>156718</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flipV="1">
          <a:off x="13893800" y="12672568"/>
          <a:ext cx="889000" cy="342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74</xdr:row>
      <xdr:rowOff>94488</xdr:rowOff>
    </xdr:from>
    <xdr:to>
      <xdr:col>74</xdr:col>
      <xdr:colOff>31750</xdr:colOff>
      <xdr:row>75</xdr:row>
      <xdr:rowOff>24638</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4732000" y="12781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9415</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4401800" y="128681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60706</xdr:rowOff>
    </xdr:from>
    <xdr:to>
      <xdr:col>69</xdr:col>
      <xdr:colOff>92075</xdr:colOff>
      <xdr:row>75</xdr:row>
      <xdr:rowOff>156718</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a:off x="13004800" y="12919456"/>
          <a:ext cx="889000" cy="9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64770</xdr:rowOff>
    </xdr:from>
    <xdr:to>
      <xdr:col>69</xdr:col>
      <xdr:colOff>142875</xdr:colOff>
      <xdr:row>75</xdr:row>
      <xdr:rowOff>166370</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3843000" y="12923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5097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3512800" y="12692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53339</xdr:rowOff>
    </xdr:from>
    <xdr:to>
      <xdr:col>65</xdr:col>
      <xdr:colOff>53975</xdr:colOff>
      <xdr:row>76</xdr:row>
      <xdr:rowOff>154939</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29540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139716</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2623800" y="13169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32765</xdr:rowOff>
    </xdr:from>
    <xdr:to>
      <xdr:col>82</xdr:col>
      <xdr:colOff>158750</xdr:colOff>
      <xdr:row>77</xdr:row>
      <xdr:rowOff>134365</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6459200" y="13234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4842</xdr:rowOff>
    </xdr:from>
    <xdr:ext cx="762000" cy="259045"/>
    <xdr:sp macro="" textlink="">
      <xdr:nvSpPr>
        <xdr:cNvPr id="447" name="公債費以外該当値テキスト">
          <a:extLst>
            <a:ext uri="{FF2B5EF4-FFF2-40B4-BE49-F238E27FC236}">
              <a16:creationId xmlns:a16="http://schemas.microsoft.com/office/drawing/2014/main" id="{00000000-0008-0000-0400-0000BF010000}"/>
            </a:ext>
          </a:extLst>
        </xdr:cNvPr>
        <xdr:cNvSpPr txBox="1"/>
      </xdr:nvSpPr>
      <xdr:spPr>
        <a:xfrm>
          <a:off x="16598900" y="13206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101346</xdr:rowOff>
    </xdr:from>
    <xdr:to>
      <xdr:col>78</xdr:col>
      <xdr:colOff>120650</xdr:colOff>
      <xdr:row>76</xdr:row>
      <xdr:rowOff>31496</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5621000" y="12960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16273</xdr:rowOff>
    </xdr:from>
    <xdr:ext cx="7366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5290800" y="130464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73</xdr:row>
      <xdr:rowOff>105918</xdr:rowOff>
    </xdr:from>
    <xdr:to>
      <xdr:col>74</xdr:col>
      <xdr:colOff>31750</xdr:colOff>
      <xdr:row>74</xdr:row>
      <xdr:rowOff>36068</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4732000" y="12621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72</xdr:row>
      <xdr:rowOff>46245</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4401800" y="12390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105918</xdr:rowOff>
    </xdr:from>
    <xdr:to>
      <xdr:col>69</xdr:col>
      <xdr:colOff>142875</xdr:colOff>
      <xdr:row>76</xdr:row>
      <xdr:rowOff>36069</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3843000" y="1296466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20845</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3512800" y="13051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9906</xdr:rowOff>
    </xdr:from>
    <xdr:to>
      <xdr:col>65</xdr:col>
      <xdr:colOff>53975</xdr:colOff>
      <xdr:row>75</xdr:row>
      <xdr:rowOff>111506</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2954000" y="12868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121683</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2623800" y="12637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新潟県津南町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a:extLst>
            <a:ext uri="{FF2B5EF4-FFF2-40B4-BE49-F238E27FC236}">
              <a16:creationId xmlns:a16="http://schemas.microsoft.com/office/drawing/2014/main" id="{00000000-0008-0000-0500-00002A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13</xdr:row>
      <xdr:rowOff>30356</xdr:rowOff>
    </xdr:from>
    <xdr:to>
      <xdr:col>29</xdr:col>
      <xdr:colOff>127000</xdr:colOff>
      <xdr:row>19</xdr:row>
      <xdr:rowOff>154412</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flipV="1">
          <a:off x="5651500" y="2306831"/>
          <a:ext cx="0" cy="115275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126489</xdr:rowOff>
    </xdr:from>
    <xdr:ext cx="762000" cy="259045"/>
    <xdr:sp macro="" textlink="">
      <xdr:nvSpPr>
        <xdr:cNvPr id="44" name="人口1人当たり決算額の推移最小値テキスト130">
          <a:extLst>
            <a:ext uri="{FF2B5EF4-FFF2-40B4-BE49-F238E27FC236}">
              <a16:creationId xmlns:a16="http://schemas.microsoft.com/office/drawing/2014/main" id="{00000000-0008-0000-0500-00002C000000}"/>
            </a:ext>
          </a:extLst>
        </xdr:cNvPr>
        <xdr:cNvSpPr txBox="1"/>
      </xdr:nvSpPr>
      <xdr:spPr>
        <a:xfrm>
          <a:off x="5740400" y="3431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104,421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154412</xdr:rowOff>
    </xdr:from>
    <xdr:to>
      <xdr:col>30</xdr:col>
      <xdr:colOff>25400</xdr:colOff>
      <xdr:row>19</xdr:row>
      <xdr:rowOff>154412</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5562600" y="345958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116733</xdr:rowOff>
    </xdr:from>
    <xdr:ext cx="762000" cy="259045"/>
    <xdr:sp macro="" textlink="">
      <xdr:nvSpPr>
        <xdr:cNvPr id="46" name="人口1人当たり決算額の推移最大値テキスト130">
          <a:extLst>
            <a:ext uri="{FF2B5EF4-FFF2-40B4-BE49-F238E27FC236}">
              <a16:creationId xmlns:a16="http://schemas.microsoft.com/office/drawing/2014/main" id="{00000000-0008-0000-0500-00002E000000}"/>
            </a:ext>
          </a:extLst>
        </xdr:cNvPr>
        <xdr:cNvSpPr txBox="1"/>
      </xdr:nvSpPr>
      <xdr:spPr>
        <a:xfrm>
          <a:off x="5740400" y="20503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356,555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13</xdr:row>
      <xdr:rowOff>30356</xdr:rowOff>
    </xdr:from>
    <xdr:to>
      <xdr:col>30</xdr:col>
      <xdr:colOff>25400</xdr:colOff>
      <xdr:row>13</xdr:row>
      <xdr:rowOff>30356</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230683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160607</xdr:rowOff>
    </xdr:from>
    <xdr:to>
      <xdr:col>29</xdr:col>
      <xdr:colOff>127000</xdr:colOff>
      <xdr:row>18</xdr:row>
      <xdr:rowOff>45942</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flipV="1">
          <a:off x="5003800" y="3122882"/>
          <a:ext cx="647700" cy="5678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4710</xdr:rowOff>
    </xdr:from>
    <xdr:ext cx="762000" cy="259045"/>
    <xdr:sp macro="" textlink="">
      <xdr:nvSpPr>
        <xdr:cNvPr id="49" name="人口1人当たり決算額の推移平均値テキスト130">
          <a:extLst>
            <a:ext uri="{FF2B5EF4-FFF2-40B4-BE49-F238E27FC236}">
              <a16:creationId xmlns:a16="http://schemas.microsoft.com/office/drawing/2014/main" id="{00000000-0008-0000-0500-000031000000}"/>
            </a:ext>
          </a:extLst>
        </xdr:cNvPr>
        <xdr:cNvSpPr txBox="1"/>
      </xdr:nvSpPr>
      <xdr:spPr>
        <a:xfrm>
          <a:off x="5740400" y="27955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204,668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159633</xdr:rowOff>
    </xdr:from>
    <xdr:to>
      <xdr:col>29</xdr:col>
      <xdr:colOff>177800</xdr:colOff>
      <xdr:row>17</xdr:row>
      <xdr:rowOff>89783</xdr:rowOff>
    </xdr:to>
    <xdr:sp macro="" textlink="">
      <xdr:nvSpPr>
        <xdr:cNvPr id="50" name="フローチャート: 判断 49">
          <a:extLst>
            <a:ext uri="{FF2B5EF4-FFF2-40B4-BE49-F238E27FC236}">
              <a16:creationId xmlns:a16="http://schemas.microsoft.com/office/drawing/2014/main" id="{00000000-0008-0000-0500-000032000000}"/>
            </a:ext>
          </a:extLst>
        </xdr:cNvPr>
        <xdr:cNvSpPr/>
      </xdr:nvSpPr>
      <xdr:spPr bwMode="auto">
        <a:xfrm>
          <a:off x="5600700" y="29504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45942</xdr:rowOff>
    </xdr:from>
    <xdr:to>
      <xdr:col>26</xdr:col>
      <xdr:colOff>50800</xdr:colOff>
      <xdr:row>18</xdr:row>
      <xdr:rowOff>102017</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flipV="1">
          <a:off x="4305300" y="3179667"/>
          <a:ext cx="698500" cy="5607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30789</xdr:rowOff>
    </xdr:from>
    <xdr:to>
      <xdr:col>26</xdr:col>
      <xdr:colOff>101600</xdr:colOff>
      <xdr:row>17</xdr:row>
      <xdr:rowOff>132389</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4953000" y="299306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142566</xdr:rowOff>
    </xdr:from>
    <xdr:ext cx="736600" cy="259045"/>
    <xdr:sp macro="" textlink="">
      <xdr:nvSpPr>
        <xdr:cNvPr id="53" name="テキスト ボックス 52">
          <a:extLst>
            <a:ext uri="{FF2B5EF4-FFF2-40B4-BE49-F238E27FC236}">
              <a16:creationId xmlns:a16="http://schemas.microsoft.com/office/drawing/2014/main" id="{00000000-0008-0000-0500-000035000000}"/>
            </a:ext>
          </a:extLst>
        </xdr:cNvPr>
        <xdr:cNvSpPr txBox="1"/>
      </xdr:nvSpPr>
      <xdr:spPr>
        <a:xfrm>
          <a:off x="4622800" y="27619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102017</xdr:rowOff>
    </xdr:from>
    <xdr:to>
      <xdr:col>22</xdr:col>
      <xdr:colOff>114300</xdr:colOff>
      <xdr:row>18</xdr:row>
      <xdr:rowOff>140349</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3606800" y="3235742"/>
          <a:ext cx="698500" cy="3833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55355</xdr:rowOff>
    </xdr:from>
    <xdr:to>
      <xdr:col>22</xdr:col>
      <xdr:colOff>165100</xdr:colOff>
      <xdr:row>17</xdr:row>
      <xdr:rowOff>156955</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bwMode="auto">
        <a:xfrm>
          <a:off x="4254500" y="30176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167132</xdr:rowOff>
    </xdr:from>
    <xdr:ext cx="762000" cy="259045"/>
    <xdr:sp macro="" textlink="">
      <xdr:nvSpPr>
        <xdr:cNvPr id="56" name="テキスト ボックス 55">
          <a:extLst>
            <a:ext uri="{FF2B5EF4-FFF2-40B4-BE49-F238E27FC236}">
              <a16:creationId xmlns:a16="http://schemas.microsoft.com/office/drawing/2014/main" id="{00000000-0008-0000-0500-000038000000}"/>
            </a:ext>
          </a:extLst>
        </xdr:cNvPr>
        <xdr:cNvSpPr txBox="1"/>
      </xdr:nvSpPr>
      <xdr:spPr>
        <a:xfrm>
          <a:off x="3924300" y="2786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140349</xdr:rowOff>
    </xdr:from>
    <xdr:to>
      <xdr:col>18</xdr:col>
      <xdr:colOff>177800</xdr:colOff>
      <xdr:row>19</xdr:row>
      <xdr:rowOff>66232</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2908300" y="3274074"/>
          <a:ext cx="698500" cy="9733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81159</xdr:rowOff>
    </xdr:from>
    <xdr:to>
      <xdr:col>19</xdr:col>
      <xdr:colOff>38100</xdr:colOff>
      <xdr:row>18</xdr:row>
      <xdr:rowOff>11309</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3556000" y="30434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21486</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3225800" y="2812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152551</xdr:rowOff>
    </xdr:from>
    <xdr:to>
      <xdr:col>15</xdr:col>
      <xdr:colOff>101600</xdr:colOff>
      <xdr:row>19</xdr:row>
      <xdr:rowOff>82701</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2857500" y="328627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92878</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2527300" y="30551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109807</xdr:rowOff>
    </xdr:from>
    <xdr:to>
      <xdr:col>29</xdr:col>
      <xdr:colOff>177800</xdr:colOff>
      <xdr:row>18</xdr:row>
      <xdr:rowOff>39957</xdr:rowOff>
    </xdr:to>
    <xdr:sp macro="" textlink="">
      <xdr:nvSpPr>
        <xdr:cNvPr id="67" name="楕円 66">
          <a:extLst>
            <a:ext uri="{FF2B5EF4-FFF2-40B4-BE49-F238E27FC236}">
              <a16:creationId xmlns:a16="http://schemas.microsoft.com/office/drawing/2014/main" id="{00000000-0008-0000-0500-000043000000}"/>
            </a:ext>
          </a:extLst>
        </xdr:cNvPr>
        <xdr:cNvSpPr/>
      </xdr:nvSpPr>
      <xdr:spPr bwMode="auto">
        <a:xfrm>
          <a:off x="5600700" y="30720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81884</xdr:rowOff>
    </xdr:from>
    <xdr:ext cx="762000" cy="259045"/>
    <xdr:sp macro="" textlink="">
      <xdr:nvSpPr>
        <xdr:cNvPr id="68" name="人口1人当たり決算額の推移該当値テキスト130">
          <a:extLst>
            <a:ext uri="{FF2B5EF4-FFF2-40B4-BE49-F238E27FC236}">
              <a16:creationId xmlns:a16="http://schemas.microsoft.com/office/drawing/2014/main" id="{00000000-0008-0000-0500-000044000000}"/>
            </a:ext>
          </a:extLst>
        </xdr:cNvPr>
        <xdr:cNvSpPr txBox="1"/>
      </xdr:nvSpPr>
      <xdr:spPr>
        <a:xfrm>
          <a:off x="5740400" y="30441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178,066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166592</xdr:rowOff>
    </xdr:from>
    <xdr:to>
      <xdr:col>26</xdr:col>
      <xdr:colOff>101600</xdr:colOff>
      <xdr:row>18</xdr:row>
      <xdr:rowOff>96742</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4953000" y="312886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81518</xdr:rowOff>
    </xdr:from>
    <xdr:ext cx="7366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622800" y="32152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51217</xdr:rowOff>
    </xdr:from>
    <xdr:to>
      <xdr:col>22</xdr:col>
      <xdr:colOff>165100</xdr:colOff>
      <xdr:row>18</xdr:row>
      <xdr:rowOff>152817</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254500" y="318494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137594</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924300" y="32713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89549</xdr:rowOff>
    </xdr:from>
    <xdr:to>
      <xdr:col>19</xdr:col>
      <xdr:colOff>38100</xdr:colOff>
      <xdr:row>19</xdr:row>
      <xdr:rowOff>19699</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3556000" y="32232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4476</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225800" y="33096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15432</xdr:rowOff>
    </xdr:from>
    <xdr:to>
      <xdr:col>15</xdr:col>
      <xdr:colOff>101600</xdr:colOff>
      <xdr:row>19</xdr:row>
      <xdr:rowOff>117032</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2857500" y="33206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101809</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2527300" y="34069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a:extLst>
            <a:ext uri="{FF2B5EF4-FFF2-40B4-BE49-F238E27FC236}">
              <a16:creationId xmlns:a16="http://schemas.microsoft.com/office/drawing/2014/main" id="{00000000-0008-0000-0500-00004D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a:extLst>
            <a:ext uri="{FF2B5EF4-FFF2-40B4-BE49-F238E27FC236}">
              <a16:creationId xmlns:a16="http://schemas.microsoft.com/office/drawing/2014/main" id="{00000000-0008-0000-0500-00004E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a:extLst>
            <a:ext uri="{FF2B5EF4-FFF2-40B4-BE49-F238E27FC236}">
              <a16:creationId xmlns:a16="http://schemas.microsoft.com/office/drawing/2014/main" id="{00000000-0008-0000-0500-000057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a:extLst>
            <a:ext uri="{FF2B5EF4-FFF2-40B4-BE49-F238E27FC236}">
              <a16:creationId xmlns:a16="http://schemas.microsoft.com/office/drawing/2014/main" id="{00000000-0008-0000-0500-000058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a:extLst>
            <a:ext uri="{FF2B5EF4-FFF2-40B4-BE49-F238E27FC236}">
              <a16:creationId xmlns:a16="http://schemas.microsoft.com/office/drawing/2014/main" id="{00000000-0008-0000-0500-000059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a:extLst>
            <a:ext uri="{FF2B5EF4-FFF2-40B4-BE49-F238E27FC236}">
              <a16:creationId xmlns:a16="http://schemas.microsoft.com/office/drawing/2014/main" id="{00000000-0008-0000-0500-00005A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3" name="テキスト ボックス 92">
          <a:extLst>
            <a:ext uri="{FF2B5EF4-FFF2-40B4-BE49-F238E27FC236}">
              <a16:creationId xmlns:a16="http://schemas.microsoft.com/office/drawing/2014/main" id="{00000000-0008-0000-0500-00005D000000}"/>
            </a:ext>
          </a:extLst>
        </xdr:cNvPr>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a:extLst>
            <a:ext uri="{FF2B5EF4-FFF2-40B4-BE49-F238E27FC236}">
              <a16:creationId xmlns:a16="http://schemas.microsoft.com/office/drawing/2014/main" id="{00000000-0008-0000-0500-00006A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140063</xdr:rowOff>
    </xdr:from>
    <xdr:to>
      <xdr:col>29</xdr:col>
      <xdr:colOff>127000</xdr:colOff>
      <xdr:row>37</xdr:row>
      <xdr:rowOff>331532</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flipV="1">
          <a:off x="5651500" y="6064613"/>
          <a:ext cx="0" cy="139161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303609</xdr:rowOff>
    </xdr:from>
    <xdr:ext cx="762000" cy="259045"/>
    <xdr:sp macro="" textlink="">
      <xdr:nvSpPr>
        <xdr:cNvPr id="108" name="人口1人当たり決算額の推移最小値テキスト445">
          <a:extLst>
            <a:ext uri="{FF2B5EF4-FFF2-40B4-BE49-F238E27FC236}">
              <a16:creationId xmlns:a16="http://schemas.microsoft.com/office/drawing/2014/main" id="{00000000-0008-0000-0500-00006C000000}"/>
            </a:ext>
          </a:extLst>
        </xdr:cNvPr>
        <xdr:cNvSpPr txBox="1"/>
      </xdr:nvSpPr>
      <xdr:spPr>
        <a:xfrm>
          <a:off x="5740400" y="74283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331532</xdr:rowOff>
    </xdr:from>
    <xdr:to>
      <xdr:col>30</xdr:col>
      <xdr:colOff>25400</xdr:colOff>
      <xdr:row>37</xdr:row>
      <xdr:rowOff>331532</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745623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54990</xdr:rowOff>
    </xdr:from>
    <xdr:ext cx="762000" cy="259045"/>
    <xdr:sp macro="" textlink="">
      <xdr:nvSpPr>
        <xdr:cNvPr id="110" name="人口1人当たり決算額の推移最大値テキスト445">
          <a:extLst>
            <a:ext uri="{FF2B5EF4-FFF2-40B4-BE49-F238E27FC236}">
              <a16:creationId xmlns:a16="http://schemas.microsoft.com/office/drawing/2014/main" id="{00000000-0008-0000-0500-00006E000000}"/>
            </a:ext>
          </a:extLst>
        </xdr:cNvPr>
        <xdr:cNvSpPr txBox="1"/>
      </xdr:nvSpPr>
      <xdr:spPr>
        <a:xfrm>
          <a:off x="5740400" y="5808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94,700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140063</xdr:rowOff>
    </xdr:from>
    <xdr:to>
      <xdr:col>30</xdr:col>
      <xdr:colOff>25400</xdr:colOff>
      <xdr:row>33</xdr:row>
      <xdr:rowOff>140063</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606461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68005</xdr:rowOff>
    </xdr:from>
    <xdr:to>
      <xdr:col>29</xdr:col>
      <xdr:colOff>127000</xdr:colOff>
      <xdr:row>35</xdr:row>
      <xdr:rowOff>131229</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flipV="1">
          <a:off x="5003800" y="6678355"/>
          <a:ext cx="647700" cy="6322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112693</xdr:rowOff>
    </xdr:from>
    <xdr:ext cx="762000" cy="259045"/>
    <xdr:sp macro="" textlink="">
      <xdr:nvSpPr>
        <xdr:cNvPr id="113" name="人口1人当たり決算額の推移平均値テキスト445">
          <a:extLst>
            <a:ext uri="{FF2B5EF4-FFF2-40B4-BE49-F238E27FC236}">
              <a16:creationId xmlns:a16="http://schemas.microsoft.com/office/drawing/2014/main" id="{00000000-0008-0000-0500-000071000000}"/>
            </a:ext>
          </a:extLst>
        </xdr:cNvPr>
        <xdr:cNvSpPr txBox="1"/>
      </xdr:nvSpPr>
      <xdr:spPr>
        <a:xfrm>
          <a:off x="5740400" y="672304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140616</xdr:rowOff>
    </xdr:from>
    <xdr:to>
      <xdr:col>29</xdr:col>
      <xdr:colOff>177800</xdr:colOff>
      <xdr:row>35</xdr:row>
      <xdr:rowOff>242216</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5600700" y="675096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131229</xdr:rowOff>
    </xdr:from>
    <xdr:to>
      <xdr:col>26</xdr:col>
      <xdr:colOff>50800</xdr:colOff>
      <xdr:row>35</xdr:row>
      <xdr:rowOff>204740</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4305300" y="6741579"/>
          <a:ext cx="698500" cy="7351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152258</xdr:rowOff>
    </xdr:from>
    <xdr:to>
      <xdr:col>26</xdr:col>
      <xdr:colOff>101600</xdr:colOff>
      <xdr:row>35</xdr:row>
      <xdr:rowOff>253858</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953000" y="67626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238635</xdr:rowOff>
    </xdr:from>
    <xdr:ext cx="7366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4622800" y="68489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204740</xdr:rowOff>
    </xdr:from>
    <xdr:to>
      <xdr:col>22</xdr:col>
      <xdr:colOff>114300</xdr:colOff>
      <xdr:row>35</xdr:row>
      <xdr:rowOff>251522</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3606800" y="6815090"/>
          <a:ext cx="698500" cy="4678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213736</xdr:rowOff>
    </xdr:from>
    <xdr:to>
      <xdr:col>22</xdr:col>
      <xdr:colOff>165100</xdr:colOff>
      <xdr:row>35</xdr:row>
      <xdr:rowOff>315336</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4254500" y="68240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300113</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924300" y="6910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251522</xdr:rowOff>
    </xdr:from>
    <xdr:to>
      <xdr:col>18</xdr:col>
      <xdr:colOff>177800</xdr:colOff>
      <xdr:row>35</xdr:row>
      <xdr:rowOff>327662</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flipV="1">
          <a:off x="2908300" y="6861872"/>
          <a:ext cx="698500" cy="7614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299510</xdr:rowOff>
    </xdr:from>
    <xdr:to>
      <xdr:col>19</xdr:col>
      <xdr:colOff>38100</xdr:colOff>
      <xdr:row>36</xdr:row>
      <xdr:rowOff>58210</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3556000" y="69098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42987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225800" y="699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51593</xdr:rowOff>
    </xdr:from>
    <xdr:to>
      <xdr:col>15</xdr:col>
      <xdr:colOff>101600</xdr:colOff>
      <xdr:row>36</xdr:row>
      <xdr:rowOff>153193</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2857500" y="70048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137970</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2527300" y="7091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17205</xdr:rowOff>
    </xdr:from>
    <xdr:to>
      <xdr:col>29</xdr:col>
      <xdr:colOff>177800</xdr:colOff>
      <xdr:row>35</xdr:row>
      <xdr:rowOff>118805</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5600700" y="66275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205182</xdr:rowOff>
    </xdr:from>
    <xdr:ext cx="762000" cy="259045"/>
    <xdr:sp macro="" textlink="">
      <xdr:nvSpPr>
        <xdr:cNvPr id="132" name="人口1人当たり決算額の推移該当値テキスト445">
          <a:extLst>
            <a:ext uri="{FF2B5EF4-FFF2-40B4-BE49-F238E27FC236}">
              <a16:creationId xmlns:a16="http://schemas.microsoft.com/office/drawing/2014/main" id="{00000000-0008-0000-0500-000084000000}"/>
            </a:ext>
          </a:extLst>
        </xdr:cNvPr>
        <xdr:cNvSpPr txBox="1"/>
      </xdr:nvSpPr>
      <xdr:spPr>
        <a:xfrm>
          <a:off x="5740400" y="64726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80429</xdr:rowOff>
    </xdr:from>
    <xdr:to>
      <xdr:col>26</xdr:col>
      <xdr:colOff>101600</xdr:colOff>
      <xdr:row>35</xdr:row>
      <xdr:rowOff>182029</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4953000" y="66907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192206</xdr:rowOff>
    </xdr:from>
    <xdr:ext cx="7366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4622800" y="64596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153940</xdr:rowOff>
    </xdr:from>
    <xdr:to>
      <xdr:col>22</xdr:col>
      <xdr:colOff>165100</xdr:colOff>
      <xdr:row>35</xdr:row>
      <xdr:rowOff>255540</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254500" y="67642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265717</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924300" y="6533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200722</xdr:rowOff>
    </xdr:from>
    <xdr:to>
      <xdr:col>19</xdr:col>
      <xdr:colOff>38100</xdr:colOff>
      <xdr:row>35</xdr:row>
      <xdr:rowOff>302322</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3556000" y="68110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312499</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225800" y="6579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276862</xdr:rowOff>
    </xdr:from>
    <xdr:to>
      <xdr:col>15</xdr:col>
      <xdr:colOff>101600</xdr:colOff>
      <xdr:row>36</xdr:row>
      <xdr:rowOff>35562</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2857500" y="688721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45739</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2527300" y="6656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新潟県津南町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8,672
8,534
170.21
8,371,078
7,909,984
425,838
4,806,519
6,021,944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11.6
23.4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25400</xdr:rowOff>
    </xdr:from>
    <xdr:to>
      <xdr:col>28</xdr:col>
      <xdr:colOff>114300</xdr:colOff>
      <xdr:row>38</xdr:row>
      <xdr:rowOff>25400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37</xdr:row>
      <xdr:rowOff>54627</xdr:rowOff>
    </xdr:from>
    <xdr:ext cx="59541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166581" y="6398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82550</xdr:rowOff>
    </xdr:from>
    <xdr:to>
      <xdr:col>28</xdr:col>
      <xdr:colOff>114300</xdr:colOff>
      <xdr:row>31</xdr:row>
      <xdr:rowOff>82550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30</xdr:row>
      <xdr:rowOff>111777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1" name="人件費グラフ枠">
          <a:extLst>
            <a:ext uri="{FF2B5EF4-FFF2-40B4-BE49-F238E27FC236}">
              <a16:creationId xmlns:a16="http://schemas.microsoft.com/office/drawing/2014/main" id="{00000000-0008-0000-0600-000033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43659</xdr:rowOff>
    </xdr:from>
    <xdr:to>
      <xdr:col>24</xdr:col>
      <xdr:colOff>62865</xdr:colOff>
      <xdr:row>38</xdr:row>
      <xdr:rowOff>91311</xdr:rowOff>
    </xdr:to>
    <xdr:cxnSp macro="">
      <xdr:nvCxnSpPr>
        <xdr:cNvPr id="52" name="直線コネクタ 51">
          <a:extLst>
            <a:ext uri="{FF2B5EF4-FFF2-40B4-BE49-F238E27FC236}">
              <a16:creationId xmlns:a16="http://schemas.microsoft.com/office/drawing/2014/main" id="{00000000-0008-0000-0600-000034000000}"/>
            </a:ext>
          </a:extLst>
        </xdr:cNvPr>
        <xdr:cNvCxnSpPr/>
      </xdr:nvCxnSpPr>
      <xdr:spPr>
        <a:xfrm flipV="1">
          <a:off x="4633595" y="5358609"/>
          <a:ext cx="1270" cy="12478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95138</xdr:rowOff>
    </xdr:from>
    <xdr:ext cx="534377" cy="259045"/>
    <xdr:sp macro="" textlink="">
      <xdr:nvSpPr>
        <xdr:cNvPr id="53" name="人件費最小値テキスト">
          <a:extLst>
            <a:ext uri="{FF2B5EF4-FFF2-40B4-BE49-F238E27FC236}">
              <a16:creationId xmlns:a16="http://schemas.microsoft.com/office/drawing/2014/main" id="{00000000-0008-0000-0600-000035000000}"/>
            </a:ext>
          </a:extLst>
        </xdr:cNvPr>
        <xdr:cNvSpPr txBox="1"/>
      </xdr:nvSpPr>
      <xdr:spPr>
        <a:xfrm>
          <a:off x="4686300" y="6610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88,467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91311</xdr:rowOff>
    </xdr:from>
    <xdr:to>
      <xdr:col>24</xdr:col>
      <xdr:colOff>152400</xdr:colOff>
      <xdr:row>38</xdr:row>
      <xdr:rowOff>91311</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a:off x="4546600" y="66064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161786</xdr:rowOff>
    </xdr:from>
    <xdr:ext cx="599010" cy="259045"/>
    <xdr:sp macro="" textlink="">
      <xdr:nvSpPr>
        <xdr:cNvPr id="55" name="人件費最大値テキスト">
          <a:extLst>
            <a:ext uri="{FF2B5EF4-FFF2-40B4-BE49-F238E27FC236}">
              <a16:creationId xmlns:a16="http://schemas.microsoft.com/office/drawing/2014/main" id="{00000000-0008-0000-0600-000037000000}"/>
            </a:ext>
          </a:extLst>
        </xdr:cNvPr>
        <xdr:cNvSpPr txBox="1"/>
      </xdr:nvSpPr>
      <xdr:spPr>
        <a:xfrm>
          <a:off x="4686300" y="5133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306,805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43659</xdr:rowOff>
    </xdr:from>
    <xdr:to>
      <xdr:col>24</xdr:col>
      <xdr:colOff>152400</xdr:colOff>
      <xdr:row>31</xdr:row>
      <xdr:rowOff>43659</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a:off x="4546600" y="5358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64599</xdr:rowOff>
    </xdr:from>
    <xdr:to>
      <xdr:col>24</xdr:col>
      <xdr:colOff>63500</xdr:colOff>
      <xdr:row>36</xdr:row>
      <xdr:rowOff>118909</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flipV="1">
          <a:off x="3797300" y="6236799"/>
          <a:ext cx="838200" cy="54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106045</xdr:rowOff>
    </xdr:from>
    <xdr:ext cx="599010" cy="259045"/>
    <xdr:sp macro="" textlink="">
      <xdr:nvSpPr>
        <xdr:cNvPr id="58" name="人件費平均値テキスト">
          <a:extLst>
            <a:ext uri="{FF2B5EF4-FFF2-40B4-BE49-F238E27FC236}">
              <a16:creationId xmlns:a16="http://schemas.microsoft.com/office/drawing/2014/main" id="{00000000-0008-0000-0600-00003A000000}"/>
            </a:ext>
          </a:extLst>
        </xdr:cNvPr>
        <xdr:cNvSpPr txBox="1"/>
      </xdr:nvSpPr>
      <xdr:spPr>
        <a:xfrm>
          <a:off x="4686300" y="593534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171,003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83168</xdr:rowOff>
    </xdr:from>
    <xdr:to>
      <xdr:col>24</xdr:col>
      <xdr:colOff>114300</xdr:colOff>
      <xdr:row>36</xdr:row>
      <xdr:rowOff>13318</xdr:rowOff>
    </xdr:to>
    <xdr:sp macro="" textlink="">
      <xdr:nvSpPr>
        <xdr:cNvPr id="59" name="フローチャート: 判断 58">
          <a:extLst>
            <a:ext uri="{FF2B5EF4-FFF2-40B4-BE49-F238E27FC236}">
              <a16:creationId xmlns:a16="http://schemas.microsoft.com/office/drawing/2014/main" id="{00000000-0008-0000-0600-00003B000000}"/>
            </a:ext>
          </a:extLst>
        </xdr:cNvPr>
        <xdr:cNvSpPr/>
      </xdr:nvSpPr>
      <xdr:spPr>
        <a:xfrm>
          <a:off x="4584700" y="6083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118909</xdr:rowOff>
    </xdr:from>
    <xdr:to>
      <xdr:col>19</xdr:col>
      <xdr:colOff>177800</xdr:colOff>
      <xdr:row>36</xdr:row>
      <xdr:rowOff>166726</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flipV="1">
          <a:off x="2908300" y="6291109"/>
          <a:ext cx="889000" cy="47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106056</xdr:rowOff>
    </xdr:from>
    <xdr:to>
      <xdr:col>20</xdr:col>
      <xdr:colOff>38100</xdr:colOff>
      <xdr:row>36</xdr:row>
      <xdr:rowOff>36206</xdr:rowOff>
    </xdr:to>
    <xdr:sp macro="" textlink="">
      <xdr:nvSpPr>
        <xdr:cNvPr id="61" name="フローチャート: 判断 60">
          <a:extLst>
            <a:ext uri="{FF2B5EF4-FFF2-40B4-BE49-F238E27FC236}">
              <a16:creationId xmlns:a16="http://schemas.microsoft.com/office/drawing/2014/main" id="{00000000-0008-0000-0600-00003D000000}"/>
            </a:ext>
          </a:extLst>
        </xdr:cNvPr>
        <xdr:cNvSpPr/>
      </xdr:nvSpPr>
      <xdr:spPr>
        <a:xfrm>
          <a:off x="3746500" y="6106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52733</xdr:rowOff>
    </xdr:from>
    <xdr:ext cx="599010" cy="259045"/>
    <xdr:sp macro="" textlink="">
      <xdr:nvSpPr>
        <xdr:cNvPr id="62" name="テキスト ボックス 61">
          <a:extLst>
            <a:ext uri="{FF2B5EF4-FFF2-40B4-BE49-F238E27FC236}">
              <a16:creationId xmlns:a16="http://schemas.microsoft.com/office/drawing/2014/main" id="{00000000-0008-0000-0600-00003E000000}"/>
            </a:ext>
          </a:extLst>
        </xdr:cNvPr>
        <xdr:cNvSpPr txBox="1"/>
      </xdr:nvSpPr>
      <xdr:spPr>
        <a:xfrm>
          <a:off x="3497795" y="58820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166726</xdr:rowOff>
    </xdr:from>
    <xdr:to>
      <xdr:col>15</xdr:col>
      <xdr:colOff>50800</xdr:colOff>
      <xdr:row>37</xdr:row>
      <xdr:rowOff>31275</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2019300" y="6338926"/>
          <a:ext cx="889000" cy="35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124504</xdr:rowOff>
    </xdr:from>
    <xdr:to>
      <xdr:col>15</xdr:col>
      <xdr:colOff>101600</xdr:colOff>
      <xdr:row>36</xdr:row>
      <xdr:rowOff>54654</xdr:rowOff>
    </xdr:to>
    <xdr:sp macro="" textlink="">
      <xdr:nvSpPr>
        <xdr:cNvPr id="64" name="フローチャート: 判断 63">
          <a:extLst>
            <a:ext uri="{FF2B5EF4-FFF2-40B4-BE49-F238E27FC236}">
              <a16:creationId xmlns:a16="http://schemas.microsoft.com/office/drawing/2014/main" id="{00000000-0008-0000-0600-000040000000}"/>
            </a:ext>
          </a:extLst>
        </xdr:cNvPr>
        <xdr:cNvSpPr/>
      </xdr:nvSpPr>
      <xdr:spPr>
        <a:xfrm>
          <a:off x="2857500" y="6125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71181</xdr:rowOff>
    </xdr:from>
    <xdr:ext cx="599010" cy="259045"/>
    <xdr:sp macro="" textlink="">
      <xdr:nvSpPr>
        <xdr:cNvPr id="65" name="テキスト ボックス 64">
          <a:extLst>
            <a:ext uri="{FF2B5EF4-FFF2-40B4-BE49-F238E27FC236}">
              <a16:creationId xmlns:a16="http://schemas.microsoft.com/office/drawing/2014/main" id="{00000000-0008-0000-0600-000041000000}"/>
            </a:ext>
          </a:extLst>
        </xdr:cNvPr>
        <xdr:cNvSpPr txBox="1"/>
      </xdr:nvSpPr>
      <xdr:spPr>
        <a:xfrm>
          <a:off x="2608795" y="59004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31275</xdr:rowOff>
    </xdr:from>
    <xdr:to>
      <xdr:col>10</xdr:col>
      <xdr:colOff>114300</xdr:colOff>
      <xdr:row>38</xdr:row>
      <xdr:rowOff>58581</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1130300" y="6374925"/>
          <a:ext cx="889000" cy="198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168539</xdr:rowOff>
    </xdr:from>
    <xdr:to>
      <xdr:col>10</xdr:col>
      <xdr:colOff>165100</xdr:colOff>
      <xdr:row>36</xdr:row>
      <xdr:rowOff>98689</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1968500" y="6169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34</xdr:row>
      <xdr:rowOff>115216</xdr:rowOff>
    </xdr:from>
    <xdr:ext cx="599010"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1719795" y="59445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150611</xdr:rowOff>
    </xdr:from>
    <xdr:to>
      <xdr:col>6</xdr:col>
      <xdr:colOff>38100</xdr:colOff>
      <xdr:row>38</xdr:row>
      <xdr:rowOff>80761</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1079500" y="6494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97288</xdr:rowOff>
    </xdr:from>
    <xdr:ext cx="534377"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863111" y="6269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13799</xdr:rowOff>
    </xdr:from>
    <xdr:to>
      <xdr:col>24</xdr:col>
      <xdr:colOff>114300</xdr:colOff>
      <xdr:row>36</xdr:row>
      <xdr:rowOff>115399</xdr:rowOff>
    </xdr:to>
    <xdr:sp macro="" textlink="">
      <xdr:nvSpPr>
        <xdr:cNvPr id="76" name="楕円 75">
          <a:extLst>
            <a:ext uri="{FF2B5EF4-FFF2-40B4-BE49-F238E27FC236}">
              <a16:creationId xmlns:a16="http://schemas.microsoft.com/office/drawing/2014/main" id="{00000000-0008-0000-0600-00004C000000}"/>
            </a:ext>
          </a:extLst>
        </xdr:cNvPr>
        <xdr:cNvSpPr/>
      </xdr:nvSpPr>
      <xdr:spPr>
        <a:xfrm>
          <a:off x="4584700" y="6185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163676</xdr:rowOff>
    </xdr:from>
    <xdr:ext cx="599010" cy="259045"/>
    <xdr:sp macro="" textlink="">
      <xdr:nvSpPr>
        <xdr:cNvPr id="77" name="人件費該当値テキスト">
          <a:extLst>
            <a:ext uri="{FF2B5EF4-FFF2-40B4-BE49-F238E27FC236}">
              <a16:creationId xmlns:a16="http://schemas.microsoft.com/office/drawing/2014/main" id="{00000000-0008-0000-0600-00004D000000}"/>
            </a:ext>
          </a:extLst>
        </xdr:cNvPr>
        <xdr:cNvSpPr txBox="1"/>
      </xdr:nvSpPr>
      <xdr:spPr>
        <a:xfrm>
          <a:off x="4686300" y="61644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68109</xdr:rowOff>
    </xdr:from>
    <xdr:to>
      <xdr:col>20</xdr:col>
      <xdr:colOff>38100</xdr:colOff>
      <xdr:row>36</xdr:row>
      <xdr:rowOff>169709</xdr:rowOff>
    </xdr:to>
    <xdr:sp macro="" textlink="">
      <xdr:nvSpPr>
        <xdr:cNvPr id="78" name="楕円 77">
          <a:extLst>
            <a:ext uri="{FF2B5EF4-FFF2-40B4-BE49-F238E27FC236}">
              <a16:creationId xmlns:a16="http://schemas.microsoft.com/office/drawing/2014/main" id="{00000000-0008-0000-0600-00004E000000}"/>
            </a:ext>
          </a:extLst>
        </xdr:cNvPr>
        <xdr:cNvSpPr/>
      </xdr:nvSpPr>
      <xdr:spPr>
        <a:xfrm>
          <a:off x="3746500" y="6240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160836</xdr:rowOff>
    </xdr:from>
    <xdr:ext cx="59901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3497795" y="63330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115926</xdr:rowOff>
    </xdr:from>
    <xdr:to>
      <xdr:col>15</xdr:col>
      <xdr:colOff>101600</xdr:colOff>
      <xdr:row>37</xdr:row>
      <xdr:rowOff>46076</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2857500" y="6288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37203</xdr:rowOff>
    </xdr:from>
    <xdr:ext cx="59901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2608795" y="63808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151925</xdr:rowOff>
    </xdr:from>
    <xdr:to>
      <xdr:col>10</xdr:col>
      <xdr:colOff>165100</xdr:colOff>
      <xdr:row>37</xdr:row>
      <xdr:rowOff>82075</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1968500" y="6324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73202</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1719795" y="64168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7781</xdr:rowOff>
    </xdr:from>
    <xdr:to>
      <xdr:col>6</xdr:col>
      <xdr:colOff>38100</xdr:colOff>
      <xdr:row>38</xdr:row>
      <xdr:rowOff>109381</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1079500" y="6522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100508</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863111" y="6615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6" name="正方形/長方形 85">
          <a:extLst>
            <a:ext uri="{FF2B5EF4-FFF2-40B4-BE49-F238E27FC236}">
              <a16:creationId xmlns:a16="http://schemas.microsoft.com/office/drawing/2014/main" id="{00000000-0008-0000-0600-000056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7" name="正方形/長方形 86">
          <a:extLst>
            <a:ext uri="{FF2B5EF4-FFF2-40B4-BE49-F238E27FC236}">
              <a16:creationId xmlns:a16="http://schemas.microsoft.com/office/drawing/2014/main" id="{00000000-0008-0000-0600-000057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82,707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4" name="テキスト ボックス 93">
          <a:extLst>
            <a:ext uri="{FF2B5EF4-FFF2-40B4-BE49-F238E27FC236}">
              <a16:creationId xmlns:a16="http://schemas.microsoft.com/office/drawing/2014/main" id="{00000000-0008-0000-0600-00005E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5" name="直線コネクタ 94">
          <a:extLst>
            <a:ext uri="{FF2B5EF4-FFF2-40B4-BE49-F238E27FC236}">
              <a16:creationId xmlns:a16="http://schemas.microsoft.com/office/drawing/2014/main" id="{00000000-0008-0000-0600-00005F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6" name="テキスト ボックス 95">
          <a:extLst>
            <a:ext uri="{FF2B5EF4-FFF2-40B4-BE49-F238E27FC236}">
              <a16:creationId xmlns:a16="http://schemas.microsoft.com/office/drawing/2014/main" id="{00000000-0008-0000-0600-000060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58</xdr:row>
      <xdr:rowOff>73677</xdr:rowOff>
    </xdr:from>
    <xdr:ext cx="595419" cy="259045"/>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166581" y="1001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物件費グラフ枠">
          <a:extLst>
            <a:ext uri="{FF2B5EF4-FFF2-40B4-BE49-F238E27FC236}">
              <a16:creationId xmlns:a16="http://schemas.microsoft.com/office/drawing/2014/main" id="{00000000-0008-0000-0600-00006D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122003</xdr:rowOff>
    </xdr:from>
    <xdr:to>
      <xdr:col>24</xdr:col>
      <xdr:colOff>62865</xdr:colOff>
      <xdr:row>59</xdr:row>
      <xdr:rowOff>96750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flipV="1">
          <a:off x="4633595" y="8694503"/>
          <a:ext cx="1270" cy="15177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100577</xdr:rowOff>
    </xdr:from>
    <xdr:ext cx="534377" cy="259045"/>
    <xdr:sp macro="" textlink="">
      <xdr:nvSpPr>
        <xdr:cNvPr id="111" name="物件費最小値テキスト">
          <a:extLst>
            <a:ext uri="{FF2B5EF4-FFF2-40B4-BE49-F238E27FC236}">
              <a16:creationId xmlns:a16="http://schemas.microsoft.com/office/drawing/2014/main" id="{00000000-0008-0000-0600-00006F000000}"/>
            </a:ext>
          </a:extLst>
        </xdr:cNvPr>
        <xdr:cNvSpPr txBox="1"/>
      </xdr:nvSpPr>
      <xdr:spPr>
        <a:xfrm>
          <a:off x="4686300" y="10216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96750</xdr:rowOff>
    </xdr:from>
    <xdr:to>
      <xdr:col>24</xdr:col>
      <xdr:colOff>152400</xdr:colOff>
      <xdr:row>59</xdr:row>
      <xdr:rowOff>96750</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4546600" y="10212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68680</xdr:rowOff>
    </xdr:from>
    <xdr:ext cx="599010" cy="259045"/>
    <xdr:sp macro="" textlink="">
      <xdr:nvSpPr>
        <xdr:cNvPr id="113" name="物件費最大値テキスト">
          <a:extLst>
            <a:ext uri="{FF2B5EF4-FFF2-40B4-BE49-F238E27FC236}">
              <a16:creationId xmlns:a16="http://schemas.microsoft.com/office/drawing/2014/main" id="{00000000-0008-0000-0600-000071000000}"/>
            </a:ext>
          </a:extLst>
        </xdr:cNvPr>
        <xdr:cNvSpPr txBox="1"/>
      </xdr:nvSpPr>
      <xdr:spPr>
        <a:xfrm>
          <a:off x="4686300" y="84697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484,645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122003</xdr:rowOff>
    </xdr:from>
    <xdr:to>
      <xdr:col>24</xdr:col>
      <xdr:colOff>152400</xdr:colOff>
      <xdr:row>50</xdr:row>
      <xdr:rowOff>122003</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86945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158724</xdr:rowOff>
    </xdr:from>
    <xdr:to>
      <xdr:col>24</xdr:col>
      <xdr:colOff>63500</xdr:colOff>
      <xdr:row>59</xdr:row>
      <xdr:rowOff>31397</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3797300" y="10102824"/>
          <a:ext cx="838200" cy="44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70446</xdr:rowOff>
    </xdr:from>
    <xdr:ext cx="599010" cy="259045"/>
    <xdr:sp macro="" textlink="">
      <xdr:nvSpPr>
        <xdr:cNvPr id="116" name="物件費平均値テキスト">
          <a:extLst>
            <a:ext uri="{FF2B5EF4-FFF2-40B4-BE49-F238E27FC236}">
              <a16:creationId xmlns:a16="http://schemas.microsoft.com/office/drawing/2014/main" id="{00000000-0008-0000-0600-000074000000}"/>
            </a:ext>
          </a:extLst>
        </xdr:cNvPr>
        <xdr:cNvSpPr txBox="1"/>
      </xdr:nvSpPr>
      <xdr:spPr>
        <a:xfrm>
          <a:off x="4686300" y="967164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175,848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47569</xdr:rowOff>
    </xdr:from>
    <xdr:to>
      <xdr:col>24</xdr:col>
      <xdr:colOff>114300</xdr:colOff>
      <xdr:row>57</xdr:row>
      <xdr:rowOff>149169</xdr:rowOff>
    </xdr:to>
    <xdr:sp macro="" textlink="">
      <xdr:nvSpPr>
        <xdr:cNvPr id="117" name="フローチャート: 判断 116">
          <a:extLst>
            <a:ext uri="{FF2B5EF4-FFF2-40B4-BE49-F238E27FC236}">
              <a16:creationId xmlns:a16="http://schemas.microsoft.com/office/drawing/2014/main" id="{00000000-0008-0000-0600-000075000000}"/>
            </a:ext>
          </a:extLst>
        </xdr:cNvPr>
        <xdr:cNvSpPr/>
      </xdr:nvSpPr>
      <xdr:spPr>
        <a:xfrm>
          <a:off x="4584700" y="9820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158724</xdr:rowOff>
    </xdr:from>
    <xdr:to>
      <xdr:col>19</xdr:col>
      <xdr:colOff>177800</xdr:colOff>
      <xdr:row>59</xdr:row>
      <xdr:rowOff>48782</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2908300" y="10102824"/>
          <a:ext cx="889000" cy="61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60641</xdr:rowOff>
    </xdr:from>
    <xdr:to>
      <xdr:col>20</xdr:col>
      <xdr:colOff>38100</xdr:colOff>
      <xdr:row>57</xdr:row>
      <xdr:rowOff>162241</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3746500" y="9833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7318</xdr:rowOff>
    </xdr:from>
    <xdr:ext cx="599010" cy="259045"/>
    <xdr:sp macro="" textlink="">
      <xdr:nvSpPr>
        <xdr:cNvPr id="120" name="テキスト ボックス 119">
          <a:extLst>
            <a:ext uri="{FF2B5EF4-FFF2-40B4-BE49-F238E27FC236}">
              <a16:creationId xmlns:a16="http://schemas.microsoft.com/office/drawing/2014/main" id="{00000000-0008-0000-0600-000078000000}"/>
            </a:ext>
          </a:extLst>
        </xdr:cNvPr>
        <xdr:cNvSpPr txBox="1"/>
      </xdr:nvSpPr>
      <xdr:spPr>
        <a:xfrm>
          <a:off x="3497795" y="96085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59</xdr:row>
      <xdr:rowOff>48782</xdr:rowOff>
    </xdr:from>
    <xdr:to>
      <xdr:col>15</xdr:col>
      <xdr:colOff>50800</xdr:colOff>
      <xdr:row>59</xdr:row>
      <xdr:rowOff>84501</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2019300" y="10164332"/>
          <a:ext cx="889000" cy="3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83558</xdr:rowOff>
    </xdr:from>
    <xdr:to>
      <xdr:col>15</xdr:col>
      <xdr:colOff>101600</xdr:colOff>
      <xdr:row>58</xdr:row>
      <xdr:rowOff>13708</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2857500" y="9856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30235</xdr:rowOff>
    </xdr:from>
    <xdr:ext cx="599010"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2608795" y="96314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59</xdr:row>
      <xdr:rowOff>71813</xdr:rowOff>
    </xdr:from>
    <xdr:to>
      <xdr:col>10</xdr:col>
      <xdr:colOff>114300</xdr:colOff>
      <xdr:row>59</xdr:row>
      <xdr:rowOff>84501</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a:off x="1130300" y="10187363"/>
          <a:ext cx="889000" cy="12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134418</xdr:rowOff>
    </xdr:from>
    <xdr:to>
      <xdr:col>10</xdr:col>
      <xdr:colOff>165100</xdr:colOff>
      <xdr:row>58</xdr:row>
      <xdr:rowOff>64568</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1968500" y="9907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81095</xdr:rowOff>
    </xdr:from>
    <xdr:ext cx="599010"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1719795" y="96822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113387</xdr:rowOff>
    </xdr:from>
    <xdr:to>
      <xdr:col>6</xdr:col>
      <xdr:colOff>38100</xdr:colOff>
      <xdr:row>59</xdr:row>
      <xdr:rowOff>43537</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079500" y="10057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60064</xdr:rowOff>
    </xdr:from>
    <xdr:ext cx="59901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830795" y="98327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152047</xdr:rowOff>
    </xdr:from>
    <xdr:to>
      <xdr:col>24</xdr:col>
      <xdr:colOff>114300</xdr:colOff>
      <xdr:row>59</xdr:row>
      <xdr:rowOff>82197</xdr:rowOff>
    </xdr:to>
    <xdr:sp macro="" textlink="">
      <xdr:nvSpPr>
        <xdr:cNvPr id="134" name="楕円 133">
          <a:extLst>
            <a:ext uri="{FF2B5EF4-FFF2-40B4-BE49-F238E27FC236}">
              <a16:creationId xmlns:a16="http://schemas.microsoft.com/office/drawing/2014/main" id="{00000000-0008-0000-0600-000086000000}"/>
            </a:ext>
          </a:extLst>
        </xdr:cNvPr>
        <xdr:cNvSpPr/>
      </xdr:nvSpPr>
      <xdr:spPr>
        <a:xfrm>
          <a:off x="4584700" y="10096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66974</xdr:rowOff>
    </xdr:from>
    <xdr:ext cx="599010" cy="259045"/>
    <xdr:sp macro="" textlink="">
      <xdr:nvSpPr>
        <xdr:cNvPr id="135" name="物件費該当値テキスト">
          <a:extLst>
            <a:ext uri="{FF2B5EF4-FFF2-40B4-BE49-F238E27FC236}">
              <a16:creationId xmlns:a16="http://schemas.microsoft.com/office/drawing/2014/main" id="{00000000-0008-0000-0600-000087000000}"/>
            </a:ext>
          </a:extLst>
        </xdr:cNvPr>
        <xdr:cNvSpPr txBox="1"/>
      </xdr:nvSpPr>
      <xdr:spPr>
        <a:xfrm>
          <a:off x="4686300" y="100110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107924</xdr:rowOff>
    </xdr:from>
    <xdr:to>
      <xdr:col>20</xdr:col>
      <xdr:colOff>38100</xdr:colOff>
      <xdr:row>59</xdr:row>
      <xdr:rowOff>38074</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3746500" y="10052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59</xdr:row>
      <xdr:rowOff>29201</xdr:rowOff>
    </xdr:from>
    <xdr:ext cx="59901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3497795" y="101447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169432</xdr:rowOff>
    </xdr:from>
    <xdr:to>
      <xdr:col>15</xdr:col>
      <xdr:colOff>101600</xdr:colOff>
      <xdr:row>59</xdr:row>
      <xdr:rowOff>99582</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2857500" y="10113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90709</xdr:rowOff>
    </xdr:from>
    <xdr:ext cx="534377"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2641111" y="10206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59</xdr:row>
      <xdr:rowOff>33701</xdr:rowOff>
    </xdr:from>
    <xdr:to>
      <xdr:col>10</xdr:col>
      <xdr:colOff>165100</xdr:colOff>
      <xdr:row>59</xdr:row>
      <xdr:rowOff>135301</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1968500" y="10149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126428</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1752111" y="10241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59</xdr:row>
      <xdr:rowOff>21013</xdr:rowOff>
    </xdr:from>
    <xdr:to>
      <xdr:col>6</xdr:col>
      <xdr:colOff>38100</xdr:colOff>
      <xdr:row>59</xdr:row>
      <xdr:rowOff>122613</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079500" y="10136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113740</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863111" y="10229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a:extLst>
            <a:ext uri="{FF2B5EF4-FFF2-40B4-BE49-F238E27FC236}">
              <a16:creationId xmlns:a16="http://schemas.microsoft.com/office/drawing/2014/main" id="{00000000-0008-0000-0600-000090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a:extLst>
            <a:ext uri="{FF2B5EF4-FFF2-40B4-BE49-F238E27FC236}">
              <a16:creationId xmlns:a16="http://schemas.microsoft.com/office/drawing/2014/main" id="{00000000-0008-0000-0600-000098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a16="http://schemas.microsoft.com/office/drawing/2014/main" id="{00000000-0008-0000-0600-000099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a:extLst>
            <a:ext uri="{FF2B5EF4-FFF2-40B4-BE49-F238E27FC236}">
              <a16:creationId xmlns:a16="http://schemas.microsoft.com/office/drawing/2014/main" id="{00000000-0008-0000-06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42411</xdr:rowOff>
    </xdr:from>
    <xdr:to>
      <xdr:col>24</xdr:col>
      <xdr:colOff>62865</xdr:colOff>
      <xdr:row>79</xdr:row>
      <xdr:rowOff>41802</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flipV="1">
          <a:off x="4633595" y="12043911"/>
          <a:ext cx="1270" cy="15424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45629</xdr:rowOff>
    </xdr:from>
    <xdr:ext cx="378565" cy="259045"/>
    <xdr:sp macro="" textlink="">
      <xdr:nvSpPr>
        <xdr:cNvPr id="168" name="維持補修費最小値テキスト">
          <a:extLst>
            <a:ext uri="{FF2B5EF4-FFF2-40B4-BE49-F238E27FC236}">
              <a16:creationId xmlns:a16="http://schemas.microsoft.com/office/drawing/2014/main" id="{00000000-0008-0000-0600-0000A8000000}"/>
            </a:ext>
          </a:extLst>
        </xdr:cNvPr>
        <xdr:cNvSpPr txBox="1"/>
      </xdr:nvSpPr>
      <xdr:spPr>
        <a:xfrm>
          <a:off x="4686300" y="135901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41802</xdr:rowOff>
    </xdr:from>
    <xdr:to>
      <xdr:col>24</xdr:col>
      <xdr:colOff>152400</xdr:colOff>
      <xdr:row>79</xdr:row>
      <xdr:rowOff>41802</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3586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160538</xdr:rowOff>
    </xdr:from>
    <xdr:ext cx="534377" cy="259045"/>
    <xdr:sp macro="" textlink="">
      <xdr:nvSpPr>
        <xdr:cNvPr id="170" name="維持補修費最大値テキスト">
          <a:extLst>
            <a:ext uri="{FF2B5EF4-FFF2-40B4-BE49-F238E27FC236}">
              <a16:creationId xmlns:a16="http://schemas.microsoft.com/office/drawing/2014/main" id="{00000000-0008-0000-0600-0000AA000000}"/>
            </a:ext>
          </a:extLst>
        </xdr:cNvPr>
        <xdr:cNvSpPr txBox="1"/>
      </xdr:nvSpPr>
      <xdr:spPr>
        <a:xfrm>
          <a:off x="4686300" y="11819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81,107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42411</xdr:rowOff>
    </xdr:from>
    <xdr:to>
      <xdr:col>24</xdr:col>
      <xdr:colOff>152400</xdr:colOff>
      <xdr:row>70</xdr:row>
      <xdr:rowOff>42411</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20439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32353</xdr:rowOff>
    </xdr:from>
    <xdr:to>
      <xdr:col>24</xdr:col>
      <xdr:colOff>63500</xdr:colOff>
      <xdr:row>75</xdr:row>
      <xdr:rowOff>114554</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3797300" y="12891103"/>
          <a:ext cx="838200" cy="82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60241</xdr:rowOff>
    </xdr:from>
    <xdr:ext cx="534377" cy="259045"/>
    <xdr:sp macro="" textlink="">
      <xdr:nvSpPr>
        <xdr:cNvPr id="173" name="維持補修費平均値テキスト">
          <a:extLst>
            <a:ext uri="{FF2B5EF4-FFF2-40B4-BE49-F238E27FC236}">
              <a16:creationId xmlns:a16="http://schemas.microsoft.com/office/drawing/2014/main" id="{00000000-0008-0000-0600-0000AD000000}"/>
            </a:ext>
          </a:extLst>
        </xdr:cNvPr>
        <xdr:cNvSpPr txBox="1"/>
      </xdr:nvSpPr>
      <xdr:spPr>
        <a:xfrm>
          <a:off x="4686300" y="130904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81814</xdr:rowOff>
    </xdr:from>
    <xdr:to>
      <xdr:col>24</xdr:col>
      <xdr:colOff>114300</xdr:colOff>
      <xdr:row>77</xdr:row>
      <xdr:rowOff>11964</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4584700" y="13112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114554</xdr:rowOff>
    </xdr:from>
    <xdr:to>
      <xdr:col>19</xdr:col>
      <xdr:colOff>177800</xdr:colOff>
      <xdr:row>75</xdr:row>
      <xdr:rowOff>135071</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2908300" y="12973304"/>
          <a:ext cx="889000" cy="20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96501</xdr:rowOff>
    </xdr:from>
    <xdr:to>
      <xdr:col>20</xdr:col>
      <xdr:colOff>38100</xdr:colOff>
      <xdr:row>77</xdr:row>
      <xdr:rowOff>26651</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3746500" y="13126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77</xdr:row>
      <xdr:rowOff>17778</xdr:rowOff>
    </xdr:from>
    <xdr:ext cx="534377" cy="259045"/>
    <xdr:sp macro="" textlink="">
      <xdr:nvSpPr>
        <xdr:cNvPr id="177" name="テキスト ボックス 176">
          <a:extLst>
            <a:ext uri="{FF2B5EF4-FFF2-40B4-BE49-F238E27FC236}">
              <a16:creationId xmlns:a16="http://schemas.microsoft.com/office/drawing/2014/main" id="{00000000-0008-0000-0600-0000B1000000}"/>
            </a:ext>
          </a:extLst>
        </xdr:cNvPr>
        <xdr:cNvSpPr txBox="1"/>
      </xdr:nvSpPr>
      <xdr:spPr>
        <a:xfrm>
          <a:off x="3530111" y="13219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135071</xdr:rowOff>
    </xdr:from>
    <xdr:to>
      <xdr:col>15</xdr:col>
      <xdr:colOff>50800</xdr:colOff>
      <xdr:row>76</xdr:row>
      <xdr:rowOff>74340</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2019300" y="12993821"/>
          <a:ext cx="889000" cy="110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119362</xdr:rowOff>
    </xdr:from>
    <xdr:to>
      <xdr:col>15</xdr:col>
      <xdr:colOff>101600</xdr:colOff>
      <xdr:row>77</xdr:row>
      <xdr:rowOff>49512</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2857500" y="13149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77</xdr:row>
      <xdr:rowOff>40639</xdr:rowOff>
    </xdr:from>
    <xdr:ext cx="534377"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2641111" y="13242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74340</xdr:rowOff>
    </xdr:from>
    <xdr:to>
      <xdr:col>10</xdr:col>
      <xdr:colOff>114300</xdr:colOff>
      <xdr:row>76</xdr:row>
      <xdr:rowOff>150406</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1130300" y="13104540"/>
          <a:ext cx="889000" cy="76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163461</xdr:rowOff>
    </xdr:from>
    <xdr:to>
      <xdr:col>10</xdr:col>
      <xdr:colOff>165100</xdr:colOff>
      <xdr:row>77</xdr:row>
      <xdr:rowOff>93611</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968500" y="13193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77</xdr:row>
      <xdr:rowOff>84738</xdr:rowOff>
    </xdr:from>
    <xdr:ext cx="534377"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1752111" y="13286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149231</xdr:rowOff>
    </xdr:from>
    <xdr:to>
      <xdr:col>6</xdr:col>
      <xdr:colOff>38100</xdr:colOff>
      <xdr:row>78</xdr:row>
      <xdr:rowOff>79381</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079500" y="13350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70508</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895428" y="134436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153003</xdr:rowOff>
    </xdr:from>
    <xdr:to>
      <xdr:col>24</xdr:col>
      <xdr:colOff>114300</xdr:colOff>
      <xdr:row>75</xdr:row>
      <xdr:rowOff>83153</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4584700" y="12840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4430</xdr:rowOff>
    </xdr:from>
    <xdr:ext cx="534377" cy="259045"/>
    <xdr:sp macro="" textlink="">
      <xdr:nvSpPr>
        <xdr:cNvPr id="192" name="維持補修費該当値テキスト">
          <a:extLst>
            <a:ext uri="{FF2B5EF4-FFF2-40B4-BE49-F238E27FC236}">
              <a16:creationId xmlns:a16="http://schemas.microsoft.com/office/drawing/2014/main" id="{00000000-0008-0000-0600-0000C0000000}"/>
            </a:ext>
          </a:extLst>
        </xdr:cNvPr>
        <xdr:cNvSpPr txBox="1"/>
      </xdr:nvSpPr>
      <xdr:spPr>
        <a:xfrm>
          <a:off x="4686300" y="12691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63754</xdr:rowOff>
    </xdr:from>
    <xdr:to>
      <xdr:col>20</xdr:col>
      <xdr:colOff>38100</xdr:colOff>
      <xdr:row>75</xdr:row>
      <xdr:rowOff>165354</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3746500" y="12922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74</xdr:row>
      <xdr:rowOff>10431</xdr:rowOff>
    </xdr:from>
    <xdr:ext cx="534377"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530111" y="12697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84271</xdr:rowOff>
    </xdr:from>
    <xdr:to>
      <xdr:col>15</xdr:col>
      <xdr:colOff>101600</xdr:colOff>
      <xdr:row>76</xdr:row>
      <xdr:rowOff>14421</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2857500" y="12943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74</xdr:row>
      <xdr:rowOff>30948</xdr:rowOff>
    </xdr:from>
    <xdr:ext cx="534377"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641111" y="12718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23540</xdr:rowOff>
    </xdr:from>
    <xdr:to>
      <xdr:col>10</xdr:col>
      <xdr:colOff>165100</xdr:colOff>
      <xdr:row>76</xdr:row>
      <xdr:rowOff>125140</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968500" y="13053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74</xdr:row>
      <xdr:rowOff>141667</xdr:rowOff>
    </xdr:from>
    <xdr:ext cx="534377"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1752111" y="12828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99606</xdr:rowOff>
    </xdr:from>
    <xdr:to>
      <xdr:col>6</xdr:col>
      <xdr:colOff>38100</xdr:colOff>
      <xdr:row>77</xdr:row>
      <xdr:rowOff>29756</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079500" y="13129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75</xdr:row>
      <xdr:rowOff>46283</xdr:rowOff>
    </xdr:from>
    <xdr:ext cx="534377"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863111" y="12905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109,878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139700</xdr:rowOff>
    </xdr:from>
    <xdr:to>
      <xdr:col>28</xdr:col>
      <xdr:colOff>114300</xdr:colOff>
      <xdr:row>99</xdr:row>
      <xdr:rowOff>139700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168927</xdr:rowOff>
    </xdr:from>
    <xdr:ext cx="53129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30701" y="1697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25400</xdr:rowOff>
    </xdr:from>
    <xdr:to>
      <xdr:col>28</xdr:col>
      <xdr:colOff>114300</xdr:colOff>
      <xdr:row>98</xdr:row>
      <xdr:rowOff>25400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54627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82550</xdr:rowOff>
    </xdr:from>
    <xdr:to>
      <xdr:col>28</xdr:col>
      <xdr:colOff>114300</xdr:colOff>
      <xdr:row>96</xdr:row>
      <xdr:rowOff>82550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111777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25400</xdr:rowOff>
    </xdr:from>
    <xdr:to>
      <xdr:col>28</xdr:col>
      <xdr:colOff>114300</xdr:colOff>
      <xdr:row>93</xdr:row>
      <xdr:rowOff>25400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54627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828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82550</xdr:rowOff>
    </xdr:from>
    <xdr:to>
      <xdr:col>28</xdr:col>
      <xdr:colOff>114300</xdr:colOff>
      <xdr:row>91</xdr:row>
      <xdr:rowOff>82550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90</xdr:row>
      <xdr:rowOff>111777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89</xdr:row>
      <xdr:rowOff>139700</xdr:rowOff>
    </xdr:from>
    <xdr:to>
      <xdr:col>28</xdr:col>
      <xdr:colOff>114300</xdr:colOff>
      <xdr:row>89</xdr:row>
      <xdr:rowOff>139700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88</xdr:row>
      <xdr:rowOff>168927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a:extLst>
            <a:ext uri="{FF2B5EF4-FFF2-40B4-BE49-F238E27FC236}">
              <a16:creationId xmlns:a16="http://schemas.microsoft.com/office/drawing/2014/main" id="{00000000-0008-0000-06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96086</xdr:rowOff>
    </xdr:from>
    <xdr:to>
      <xdr:col>24</xdr:col>
      <xdr:colOff>62865</xdr:colOff>
      <xdr:row>98</xdr:row>
      <xdr:rowOff>134662</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4633595" y="15526586"/>
          <a:ext cx="1270" cy="14101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138489</xdr:rowOff>
    </xdr:from>
    <xdr:ext cx="534377" cy="259045"/>
    <xdr:sp macro="" textlink="">
      <xdr:nvSpPr>
        <xdr:cNvPr id="230" name="扶助費最小値テキスト">
          <a:extLst>
            <a:ext uri="{FF2B5EF4-FFF2-40B4-BE49-F238E27FC236}">
              <a16:creationId xmlns:a16="http://schemas.microsoft.com/office/drawing/2014/main" id="{00000000-0008-0000-0600-0000E6000000}"/>
            </a:ext>
          </a:extLst>
        </xdr:cNvPr>
        <xdr:cNvSpPr txBox="1"/>
      </xdr:nvSpPr>
      <xdr:spPr>
        <a:xfrm>
          <a:off x="4686300" y="16940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48,529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134662</xdr:rowOff>
    </xdr:from>
    <xdr:to>
      <xdr:col>24</xdr:col>
      <xdr:colOff>152400</xdr:colOff>
      <xdr:row>98</xdr:row>
      <xdr:rowOff>134662</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69367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42763</xdr:rowOff>
    </xdr:from>
    <xdr:ext cx="599010" cy="259045"/>
    <xdr:sp macro="" textlink="">
      <xdr:nvSpPr>
        <xdr:cNvPr id="232" name="扶助費最大値テキスト">
          <a:extLst>
            <a:ext uri="{FF2B5EF4-FFF2-40B4-BE49-F238E27FC236}">
              <a16:creationId xmlns:a16="http://schemas.microsoft.com/office/drawing/2014/main" id="{00000000-0008-0000-0600-0000E8000000}"/>
            </a:ext>
          </a:extLst>
        </xdr:cNvPr>
        <xdr:cNvSpPr txBox="1"/>
      </xdr:nvSpPr>
      <xdr:spPr>
        <a:xfrm>
          <a:off x="4686300" y="153018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196,579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96086</xdr:rowOff>
    </xdr:from>
    <xdr:to>
      <xdr:col>24</xdr:col>
      <xdr:colOff>152400</xdr:colOff>
      <xdr:row>90</xdr:row>
      <xdr:rowOff>96086</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55265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60958</xdr:rowOff>
    </xdr:from>
    <xdr:to>
      <xdr:col>24</xdr:col>
      <xdr:colOff>63500</xdr:colOff>
      <xdr:row>97</xdr:row>
      <xdr:rowOff>126185</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3797300" y="16691608"/>
          <a:ext cx="838200" cy="65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82354</xdr:rowOff>
    </xdr:from>
    <xdr:ext cx="599010" cy="259045"/>
    <xdr:sp macro="" textlink="">
      <xdr:nvSpPr>
        <xdr:cNvPr id="235" name="扶助費平均値テキスト">
          <a:extLst>
            <a:ext uri="{FF2B5EF4-FFF2-40B4-BE49-F238E27FC236}">
              <a16:creationId xmlns:a16="http://schemas.microsoft.com/office/drawing/2014/main" id="{00000000-0008-0000-0600-0000EB000000}"/>
            </a:ext>
          </a:extLst>
        </xdr:cNvPr>
        <xdr:cNvSpPr txBox="1"/>
      </xdr:nvSpPr>
      <xdr:spPr>
        <a:xfrm>
          <a:off x="4686300" y="1619865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59477</xdr:rowOff>
    </xdr:from>
    <xdr:to>
      <xdr:col>24</xdr:col>
      <xdr:colOff>114300</xdr:colOff>
      <xdr:row>95</xdr:row>
      <xdr:rowOff>161077</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4584700" y="163472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70853</xdr:rowOff>
    </xdr:from>
    <xdr:to>
      <xdr:col>19</xdr:col>
      <xdr:colOff>177800</xdr:colOff>
      <xdr:row>97</xdr:row>
      <xdr:rowOff>126185</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2908300" y="16701503"/>
          <a:ext cx="889000" cy="55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155536</xdr:rowOff>
    </xdr:from>
    <xdr:to>
      <xdr:col>20</xdr:col>
      <xdr:colOff>38100</xdr:colOff>
      <xdr:row>96</xdr:row>
      <xdr:rowOff>85686</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3746500" y="16443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102213</xdr:rowOff>
    </xdr:from>
    <xdr:ext cx="534377"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3530111" y="16218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70853</xdr:rowOff>
    </xdr:from>
    <xdr:to>
      <xdr:col>15</xdr:col>
      <xdr:colOff>50800</xdr:colOff>
      <xdr:row>98</xdr:row>
      <xdr:rowOff>81941</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2019300" y="16701503"/>
          <a:ext cx="889000" cy="182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45799</xdr:rowOff>
    </xdr:from>
    <xdr:to>
      <xdr:col>15</xdr:col>
      <xdr:colOff>101600</xdr:colOff>
      <xdr:row>95</xdr:row>
      <xdr:rowOff>147399</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2857500" y="16333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163926</xdr:rowOff>
    </xdr:from>
    <xdr:ext cx="599010"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2608795" y="161087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154312</xdr:rowOff>
    </xdr:from>
    <xdr:to>
      <xdr:col>10</xdr:col>
      <xdr:colOff>114300</xdr:colOff>
      <xdr:row>98</xdr:row>
      <xdr:rowOff>81941</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a:off x="1130300" y="16784962"/>
          <a:ext cx="889000" cy="990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160689</xdr:rowOff>
    </xdr:from>
    <xdr:to>
      <xdr:col>10</xdr:col>
      <xdr:colOff>165100</xdr:colOff>
      <xdr:row>97</xdr:row>
      <xdr:rowOff>90839</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968500" y="16619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107366</xdr:rowOff>
    </xdr:from>
    <xdr:ext cx="534377"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1752111" y="16395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132810</xdr:rowOff>
    </xdr:from>
    <xdr:to>
      <xdr:col>6</xdr:col>
      <xdr:colOff>38100</xdr:colOff>
      <xdr:row>97</xdr:row>
      <xdr:rowOff>62960</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079500" y="16592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79487</xdr:rowOff>
    </xdr:from>
    <xdr:ext cx="534377"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863111" y="16367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10158</xdr:rowOff>
    </xdr:from>
    <xdr:to>
      <xdr:col>24</xdr:col>
      <xdr:colOff>114300</xdr:colOff>
      <xdr:row>97</xdr:row>
      <xdr:rowOff>111758</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4584700" y="16640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160035</xdr:rowOff>
    </xdr:from>
    <xdr:ext cx="534377" cy="259045"/>
    <xdr:sp macro="" textlink="">
      <xdr:nvSpPr>
        <xdr:cNvPr id="254" name="扶助費該当値テキスト">
          <a:extLst>
            <a:ext uri="{FF2B5EF4-FFF2-40B4-BE49-F238E27FC236}">
              <a16:creationId xmlns:a16="http://schemas.microsoft.com/office/drawing/2014/main" id="{00000000-0008-0000-0600-0000FE000000}"/>
            </a:ext>
          </a:extLst>
        </xdr:cNvPr>
        <xdr:cNvSpPr txBox="1"/>
      </xdr:nvSpPr>
      <xdr:spPr>
        <a:xfrm>
          <a:off x="4686300" y="16619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75385</xdr:rowOff>
    </xdr:from>
    <xdr:to>
      <xdr:col>20</xdr:col>
      <xdr:colOff>38100</xdr:colOff>
      <xdr:row>98</xdr:row>
      <xdr:rowOff>5535</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3746500" y="16706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168112</xdr:rowOff>
    </xdr:from>
    <xdr:ext cx="534377"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3530111" y="16798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20053</xdr:rowOff>
    </xdr:from>
    <xdr:to>
      <xdr:col>15</xdr:col>
      <xdr:colOff>101600</xdr:colOff>
      <xdr:row>97</xdr:row>
      <xdr:rowOff>121653</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2857500" y="16650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112780</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2641111" y="16743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31141</xdr:rowOff>
    </xdr:from>
    <xdr:to>
      <xdr:col>10</xdr:col>
      <xdr:colOff>165100</xdr:colOff>
      <xdr:row>98</xdr:row>
      <xdr:rowOff>132741</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968500" y="16833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123868</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1752111" y="16925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103512</xdr:rowOff>
    </xdr:from>
    <xdr:to>
      <xdr:col>6</xdr:col>
      <xdr:colOff>38100</xdr:colOff>
      <xdr:row>98</xdr:row>
      <xdr:rowOff>33662</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079500" y="16734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24789</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863111" y="16826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補助費等グラフ枠">
          <a:extLst>
            <a:ext uri="{FF2B5EF4-FFF2-40B4-BE49-F238E27FC236}">
              <a16:creationId xmlns:a16="http://schemas.microsoft.com/office/drawing/2014/main" id="{00000000-0008-0000-06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165475</xdr:rowOff>
    </xdr:from>
    <xdr:to>
      <xdr:col>54</xdr:col>
      <xdr:colOff>189865</xdr:colOff>
      <xdr:row>37</xdr:row>
      <xdr:rowOff>111596</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flipV="1">
          <a:off x="10475595" y="5308975"/>
          <a:ext cx="1270" cy="11462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115423</xdr:rowOff>
    </xdr:from>
    <xdr:ext cx="534377" cy="259045"/>
    <xdr:sp macro="" textlink="">
      <xdr:nvSpPr>
        <xdr:cNvPr id="285" name="補助費等最小値テキスト">
          <a:extLst>
            <a:ext uri="{FF2B5EF4-FFF2-40B4-BE49-F238E27FC236}">
              <a16:creationId xmlns:a16="http://schemas.microsoft.com/office/drawing/2014/main" id="{00000000-0008-0000-0600-00001D010000}"/>
            </a:ext>
          </a:extLst>
        </xdr:cNvPr>
        <xdr:cNvSpPr txBox="1"/>
      </xdr:nvSpPr>
      <xdr:spPr>
        <a:xfrm>
          <a:off x="10528300" y="6459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111596</xdr:rowOff>
    </xdr:from>
    <xdr:to>
      <xdr:col>55</xdr:col>
      <xdr:colOff>88900</xdr:colOff>
      <xdr:row>37</xdr:row>
      <xdr:rowOff>111596</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10388600" y="64552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112152</xdr:rowOff>
    </xdr:from>
    <xdr:ext cx="599010" cy="259045"/>
    <xdr:sp macro="" textlink="">
      <xdr:nvSpPr>
        <xdr:cNvPr id="287" name="補助費等最大値テキスト">
          <a:extLst>
            <a:ext uri="{FF2B5EF4-FFF2-40B4-BE49-F238E27FC236}">
              <a16:creationId xmlns:a16="http://schemas.microsoft.com/office/drawing/2014/main" id="{00000000-0008-0000-0600-00001F010000}"/>
            </a:ext>
          </a:extLst>
        </xdr:cNvPr>
        <xdr:cNvSpPr txBox="1"/>
      </xdr:nvSpPr>
      <xdr:spPr>
        <a:xfrm>
          <a:off x="10528300" y="50842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588,725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165475</xdr:rowOff>
    </xdr:from>
    <xdr:to>
      <xdr:col>55</xdr:col>
      <xdr:colOff>88900</xdr:colOff>
      <xdr:row>30</xdr:row>
      <xdr:rowOff>165475</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53089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158994</xdr:rowOff>
    </xdr:from>
    <xdr:to>
      <xdr:col>55</xdr:col>
      <xdr:colOff>0</xdr:colOff>
      <xdr:row>36</xdr:row>
      <xdr:rowOff>52361</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flipV="1">
          <a:off x="9639300" y="6159744"/>
          <a:ext cx="838200" cy="64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117457</xdr:rowOff>
    </xdr:from>
    <xdr:ext cx="599010" cy="259045"/>
    <xdr:sp macro="" textlink="">
      <xdr:nvSpPr>
        <xdr:cNvPr id="290" name="補助費等平均値テキスト">
          <a:extLst>
            <a:ext uri="{FF2B5EF4-FFF2-40B4-BE49-F238E27FC236}">
              <a16:creationId xmlns:a16="http://schemas.microsoft.com/office/drawing/2014/main" id="{00000000-0008-0000-0600-000022010000}"/>
            </a:ext>
          </a:extLst>
        </xdr:cNvPr>
        <xdr:cNvSpPr txBox="1"/>
      </xdr:nvSpPr>
      <xdr:spPr>
        <a:xfrm>
          <a:off x="10528300" y="611820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203,071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139030</xdr:rowOff>
    </xdr:from>
    <xdr:to>
      <xdr:col>55</xdr:col>
      <xdr:colOff>50800</xdr:colOff>
      <xdr:row>36</xdr:row>
      <xdr:rowOff>69180</xdr:rowOff>
    </xdr:to>
    <xdr:sp macro="" textlink="">
      <xdr:nvSpPr>
        <xdr:cNvPr id="291" name="フローチャート: 判断 290">
          <a:extLst>
            <a:ext uri="{FF2B5EF4-FFF2-40B4-BE49-F238E27FC236}">
              <a16:creationId xmlns:a16="http://schemas.microsoft.com/office/drawing/2014/main" id="{00000000-0008-0000-0600-000023010000}"/>
            </a:ext>
          </a:extLst>
        </xdr:cNvPr>
        <xdr:cNvSpPr/>
      </xdr:nvSpPr>
      <xdr:spPr>
        <a:xfrm>
          <a:off x="10426700" y="6139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52361</xdr:rowOff>
    </xdr:from>
    <xdr:to>
      <xdr:col>50</xdr:col>
      <xdr:colOff>114300</xdr:colOff>
      <xdr:row>36</xdr:row>
      <xdr:rowOff>81866</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8750300" y="6224561"/>
          <a:ext cx="889000" cy="29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163778</xdr:rowOff>
    </xdr:from>
    <xdr:to>
      <xdr:col>50</xdr:col>
      <xdr:colOff>165100</xdr:colOff>
      <xdr:row>36</xdr:row>
      <xdr:rowOff>93928</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9588500" y="6164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110455</xdr:rowOff>
    </xdr:from>
    <xdr:ext cx="599010"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9339795" y="59397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12651</xdr:rowOff>
    </xdr:from>
    <xdr:to>
      <xdr:col>45</xdr:col>
      <xdr:colOff>177800</xdr:colOff>
      <xdr:row>36</xdr:row>
      <xdr:rowOff>81866</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7861300" y="6013401"/>
          <a:ext cx="889000" cy="240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31085</xdr:rowOff>
    </xdr:from>
    <xdr:to>
      <xdr:col>46</xdr:col>
      <xdr:colOff>38100</xdr:colOff>
      <xdr:row>36</xdr:row>
      <xdr:rowOff>132685</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8699500" y="6203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123812</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8450795" y="62960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12651</xdr:rowOff>
    </xdr:from>
    <xdr:to>
      <xdr:col>41</xdr:col>
      <xdr:colOff>50800</xdr:colOff>
      <xdr:row>36</xdr:row>
      <xdr:rowOff>111603</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flipV="1">
          <a:off x="6972300" y="6013401"/>
          <a:ext cx="889000" cy="270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34</xdr:row>
      <xdr:rowOff>137535</xdr:rowOff>
    </xdr:from>
    <xdr:to>
      <xdr:col>41</xdr:col>
      <xdr:colOff>101600</xdr:colOff>
      <xdr:row>35</xdr:row>
      <xdr:rowOff>67685</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7810500" y="5966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58812</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7561795" y="60595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141153</xdr:rowOff>
    </xdr:from>
    <xdr:to>
      <xdr:col>36</xdr:col>
      <xdr:colOff>165100</xdr:colOff>
      <xdr:row>37</xdr:row>
      <xdr:rowOff>71303</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6921500" y="6313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37</xdr:row>
      <xdr:rowOff>62430</xdr:rowOff>
    </xdr:from>
    <xdr:ext cx="59901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6672795" y="6406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108194</xdr:rowOff>
    </xdr:from>
    <xdr:to>
      <xdr:col>55</xdr:col>
      <xdr:colOff>50800</xdr:colOff>
      <xdr:row>36</xdr:row>
      <xdr:rowOff>38344</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10426700" y="6108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131071</xdr:rowOff>
    </xdr:from>
    <xdr:ext cx="599010" cy="259045"/>
    <xdr:sp macro="" textlink="">
      <xdr:nvSpPr>
        <xdr:cNvPr id="309" name="補助費等該当値テキスト">
          <a:extLst>
            <a:ext uri="{FF2B5EF4-FFF2-40B4-BE49-F238E27FC236}">
              <a16:creationId xmlns:a16="http://schemas.microsoft.com/office/drawing/2014/main" id="{00000000-0008-0000-0600-000035010000}"/>
            </a:ext>
          </a:extLst>
        </xdr:cNvPr>
        <xdr:cNvSpPr txBox="1"/>
      </xdr:nvSpPr>
      <xdr:spPr>
        <a:xfrm>
          <a:off x="10528300" y="59603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216,560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1561</xdr:rowOff>
    </xdr:from>
    <xdr:to>
      <xdr:col>50</xdr:col>
      <xdr:colOff>165100</xdr:colOff>
      <xdr:row>36</xdr:row>
      <xdr:rowOff>103161</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9588500" y="6173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36</xdr:row>
      <xdr:rowOff>94288</xdr:rowOff>
    </xdr:from>
    <xdr:ext cx="59901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9339795" y="62664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31066</xdr:rowOff>
    </xdr:from>
    <xdr:to>
      <xdr:col>46</xdr:col>
      <xdr:colOff>38100</xdr:colOff>
      <xdr:row>36</xdr:row>
      <xdr:rowOff>132666</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8699500" y="6203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149193</xdr:rowOff>
    </xdr:from>
    <xdr:ext cx="59901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8450795" y="59784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34</xdr:row>
      <xdr:rowOff>133301</xdr:rowOff>
    </xdr:from>
    <xdr:to>
      <xdr:col>41</xdr:col>
      <xdr:colOff>101600</xdr:colOff>
      <xdr:row>35</xdr:row>
      <xdr:rowOff>63451</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7810500" y="5962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33</xdr:row>
      <xdr:rowOff>79978</xdr:rowOff>
    </xdr:from>
    <xdr:ext cx="59901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7561795" y="57378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60803</xdr:rowOff>
    </xdr:from>
    <xdr:to>
      <xdr:col>36</xdr:col>
      <xdr:colOff>165100</xdr:colOff>
      <xdr:row>36</xdr:row>
      <xdr:rowOff>162403</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6921500" y="6233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7480</xdr:rowOff>
    </xdr:from>
    <xdr:ext cx="599010"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6672795" y="60082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72,570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139700</xdr:rowOff>
    </xdr:from>
    <xdr:to>
      <xdr:col>59</xdr:col>
      <xdr:colOff>50800</xdr:colOff>
      <xdr:row>59</xdr:row>
      <xdr:rowOff>139700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255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168927</xdr:rowOff>
    </xdr:from>
    <xdr:ext cx="248786"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355214" y="10113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25400</xdr:rowOff>
    </xdr:from>
    <xdr:to>
      <xdr:col>59</xdr:col>
      <xdr:colOff>50800</xdr:colOff>
      <xdr:row>58</xdr:row>
      <xdr:rowOff>25400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57</xdr:row>
      <xdr:rowOff>54627</xdr:rowOff>
    </xdr:from>
    <xdr:ext cx="595419"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008581" y="9827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82550</xdr:rowOff>
    </xdr:from>
    <xdr:to>
      <xdr:col>59</xdr:col>
      <xdr:colOff>50800</xdr:colOff>
      <xdr:row>56</xdr:row>
      <xdr:rowOff>82550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683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111777</xdr:rowOff>
    </xdr:from>
    <xdr:ext cx="59541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08581" y="9541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25400</xdr:rowOff>
    </xdr:from>
    <xdr:to>
      <xdr:col>59</xdr:col>
      <xdr:colOff>50800</xdr:colOff>
      <xdr:row>53</xdr:row>
      <xdr:rowOff>25400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112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54627</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8970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50</xdr:row>
      <xdr:rowOff>111777</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8684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49</xdr:row>
      <xdr:rowOff>139700</xdr:rowOff>
    </xdr:from>
    <xdr:to>
      <xdr:col>59</xdr:col>
      <xdr:colOff>50800</xdr:colOff>
      <xdr:row>49</xdr:row>
      <xdr:rowOff>139700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8540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48</xdr:row>
      <xdr:rowOff>168927</xdr:rowOff>
    </xdr:from>
    <xdr:ext cx="59541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08581" y="8398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普通建設事業費グラフ枠">
          <a:extLst>
            <a:ext uri="{FF2B5EF4-FFF2-40B4-BE49-F238E27FC236}">
              <a16:creationId xmlns:a16="http://schemas.microsoft.com/office/drawing/2014/main" id="{00000000-0008-0000-0600-000058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154296</xdr:rowOff>
    </xdr:from>
    <xdr:to>
      <xdr:col>54</xdr:col>
      <xdr:colOff>189865</xdr:colOff>
      <xdr:row>59</xdr:row>
      <xdr:rowOff>12424</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flipV="1">
          <a:off x="10475595" y="8726796"/>
          <a:ext cx="1270" cy="14011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16251</xdr:rowOff>
    </xdr:from>
    <xdr:ext cx="534377" cy="259045"/>
    <xdr:sp macro="" textlink="">
      <xdr:nvSpPr>
        <xdr:cNvPr id="346" name="普通建設事業費最小値テキスト">
          <a:extLst>
            <a:ext uri="{FF2B5EF4-FFF2-40B4-BE49-F238E27FC236}">
              <a16:creationId xmlns:a16="http://schemas.microsoft.com/office/drawing/2014/main" id="{00000000-0008-0000-0600-00005A010000}"/>
            </a:ext>
          </a:extLst>
        </xdr:cNvPr>
        <xdr:cNvSpPr txBox="1"/>
      </xdr:nvSpPr>
      <xdr:spPr>
        <a:xfrm>
          <a:off x="10528300" y="10131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44,541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12424</xdr:rowOff>
    </xdr:from>
    <xdr:to>
      <xdr:col>55</xdr:col>
      <xdr:colOff>88900</xdr:colOff>
      <xdr:row>59</xdr:row>
      <xdr:rowOff>12424</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10388600" y="10127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100973</xdr:rowOff>
    </xdr:from>
    <xdr:ext cx="599010" cy="259045"/>
    <xdr:sp macro="" textlink="">
      <xdr:nvSpPr>
        <xdr:cNvPr id="348" name="普通建設事業費最大値テキスト">
          <a:extLst>
            <a:ext uri="{FF2B5EF4-FFF2-40B4-BE49-F238E27FC236}">
              <a16:creationId xmlns:a16="http://schemas.microsoft.com/office/drawing/2014/main" id="{00000000-0008-0000-0600-00005C010000}"/>
            </a:ext>
          </a:extLst>
        </xdr:cNvPr>
        <xdr:cNvSpPr txBox="1"/>
      </xdr:nvSpPr>
      <xdr:spPr>
        <a:xfrm>
          <a:off x="10528300" y="85020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534,892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154296</xdr:rowOff>
    </xdr:from>
    <xdr:to>
      <xdr:col>55</xdr:col>
      <xdr:colOff>88900</xdr:colOff>
      <xdr:row>50</xdr:row>
      <xdr:rowOff>154296</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10388600" y="8726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68880</xdr:rowOff>
    </xdr:from>
    <xdr:to>
      <xdr:col>55</xdr:col>
      <xdr:colOff>0</xdr:colOff>
      <xdr:row>58</xdr:row>
      <xdr:rowOff>101050</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9639300" y="10012980"/>
          <a:ext cx="838200" cy="32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68997</xdr:rowOff>
    </xdr:from>
    <xdr:ext cx="599010" cy="259045"/>
    <xdr:sp macro="" textlink="">
      <xdr:nvSpPr>
        <xdr:cNvPr id="351" name="普通建設事業費平均値テキスト">
          <a:extLst>
            <a:ext uri="{FF2B5EF4-FFF2-40B4-BE49-F238E27FC236}">
              <a16:creationId xmlns:a16="http://schemas.microsoft.com/office/drawing/2014/main" id="{00000000-0008-0000-0600-00005F010000}"/>
            </a:ext>
          </a:extLst>
        </xdr:cNvPr>
        <xdr:cNvSpPr txBox="1"/>
      </xdr:nvSpPr>
      <xdr:spPr>
        <a:xfrm>
          <a:off x="10528300" y="949874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194,971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46120</xdr:rowOff>
    </xdr:from>
    <xdr:to>
      <xdr:col>55</xdr:col>
      <xdr:colOff>50800</xdr:colOff>
      <xdr:row>56</xdr:row>
      <xdr:rowOff>147720</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10426700" y="9647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68880</xdr:rowOff>
    </xdr:from>
    <xdr:to>
      <xdr:col>50</xdr:col>
      <xdr:colOff>114300</xdr:colOff>
      <xdr:row>58</xdr:row>
      <xdr:rowOff>144807</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8750300" y="10012980"/>
          <a:ext cx="889000" cy="75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18157</xdr:rowOff>
    </xdr:from>
    <xdr:to>
      <xdr:col>50</xdr:col>
      <xdr:colOff>165100</xdr:colOff>
      <xdr:row>56</xdr:row>
      <xdr:rowOff>119757</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9588500" y="9619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54</xdr:row>
      <xdr:rowOff>136284</xdr:rowOff>
    </xdr:from>
    <xdr:ext cx="59901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9339795" y="93945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46989</xdr:rowOff>
    </xdr:from>
    <xdr:to>
      <xdr:col>45</xdr:col>
      <xdr:colOff>177800</xdr:colOff>
      <xdr:row>58</xdr:row>
      <xdr:rowOff>144807</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a:off x="7861300" y="9991089"/>
          <a:ext cx="889000" cy="97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40568</xdr:rowOff>
    </xdr:from>
    <xdr:to>
      <xdr:col>46</xdr:col>
      <xdr:colOff>38100</xdr:colOff>
      <xdr:row>56</xdr:row>
      <xdr:rowOff>142168</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8699500" y="9641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54</xdr:row>
      <xdr:rowOff>158695</xdr:rowOff>
    </xdr:from>
    <xdr:ext cx="59901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8450795" y="94169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46989</xdr:rowOff>
    </xdr:from>
    <xdr:to>
      <xdr:col>41</xdr:col>
      <xdr:colOff>50800</xdr:colOff>
      <xdr:row>58</xdr:row>
      <xdr:rowOff>130904</xdr:rowOff>
    </xdr:to>
    <xdr:cxnSp macro="">
      <xdr:nvCxnSpPr>
        <xdr:cNvPr id="359" name="直線コネクタ 358">
          <a:extLst>
            <a:ext uri="{FF2B5EF4-FFF2-40B4-BE49-F238E27FC236}">
              <a16:creationId xmlns:a16="http://schemas.microsoft.com/office/drawing/2014/main" id="{00000000-0008-0000-0600-000067010000}"/>
            </a:ext>
          </a:extLst>
        </xdr:cNvPr>
        <xdr:cNvCxnSpPr/>
      </xdr:nvCxnSpPr>
      <xdr:spPr>
        <a:xfrm flipV="1">
          <a:off x="6972300" y="9991089"/>
          <a:ext cx="889000" cy="83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31196</xdr:rowOff>
    </xdr:from>
    <xdr:to>
      <xdr:col>41</xdr:col>
      <xdr:colOff>101600</xdr:colOff>
      <xdr:row>56</xdr:row>
      <xdr:rowOff>132796</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7810500" y="9632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54</xdr:row>
      <xdr:rowOff>149323</xdr:rowOff>
    </xdr:from>
    <xdr:ext cx="59901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7561795" y="94076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93895</xdr:rowOff>
    </xdr:from>
    <xdr:to>
      <xdr:col>36</xdr:col>
      <xdr:colOff>165100</xdr:colOff>
      <xdr:row>58</xdr:row>
      <xdr:rowOff>24045</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6921500" y="9866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40572</xdr:rowOff>
    </xdr:from>
    <xdr:ext cx="59901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6672795" y="96417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50250</xdr:rowOff>
    </xdr:from>
    <xdr:to>
      <xdr:col>55</xdr:col>
      <xdr:colOff>50800</xdr:colOff>
      <xdr:row>58</xdr:row>
      <xdr:rowOff>151850</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10426700" y="9994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136627</xdr:rowOff>
    </xdr:from>
    <xdr:ext cx="534377" cy="259045"/>
    <xdr:sp macro="" textlink="">
      <xdr:nvSpPr>
        <xdr:cNvPr id="370" name="普通建設事業費該当値テキスト">
          <a:extLst>
            <a:ext uri="{FF2B5EF4-FFF2-40B4-BE49-F238E27FC236}">
              <a16:creationId xmlns:a16="http://schemas.microsoft.com/office/drawing/2014/main" id="{00000000-0008-0000-0600-000072010000}"/>
            </a:ext>
          </a:extLst>
        </xdr:cNvPr>
        <xdr:cNvSpPr txBox="1"/>
      </xdr:nvSpPr>
      <xdr:spPr>
        <a:xfrm>
          <a:off x="10528300" y="9909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18080</xdr:rowOff>
    </xdr:from>
    <xdr:to>
      <xdr:col>50</xdr:col>
      <xdr:colOff>165100</xdr:colOff>
      <xdr:row>58</xdr:row>
      <xdr:rowOff>119680</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9588500" y="9962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110807</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9372111" y="10054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94007</xdr:rowOff>
    </xdr:from>
    <xdr:to>
      <xdr:col>46</xdr:col>
      <xdr:colOff>38100</xdr:colOff>
      <xdr:row>59</xdr:row>
      <xdr:rowOff>24157</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8699500" y="10038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15284</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8483111" y="10130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167639</xdr:rowOff>
    </xdr:from>
    <xdr:to>
      <xdr:col>41</xdr:col>
      <xdr:colOff>101600</xdr:colOff>
      <xdr:row>58</xdr:row>
      <xdr:rowOff>97789</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7810500" y="9940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88916</xdr:rowOff>
    </xdr:from>
    <xdr:ext cx="534377"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7594111" y="10033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80104</xdr:rowOff>
    </xdr:from>
    <xdr:to>
      <xdr:col>36</xdr:col>
      <xdr:colOff>165100</xdr:colOff>
      <xdr:row>59</xdr:row>
      <xdr:rowOff>10254</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6921500" y="10024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1381</xdr:rowOff>
    </xdr:from>
    <xdr:ext cx="534377"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6705111" y="10116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普通建設事業費 （ うち新規整備　）グラフ枠">
          <a:extLst>
            <a:ext uri="{FF2B5EF4-FFF2-40B4-BE49-F238E27FC236}">
              <a16:creationId xmlns:a16="http://schemas.microsoft.com/office/drawing/2014/main" id="{00000000-0008-0000-06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140473</xdr:rowOff>
    </xdr:from>
    <xdr:to>
      <xdr:col>54</xdr:col>
      <xdr:colOff>189865</xdr:colOff>
      <xdr:row>78</xdr:row>
      <xdr:rowOff>139700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flipV="1">
          <a:off x="10475595" y="12141973"/>
          <a:ext cx="1270" cy="13708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401" name="普通建設事業費 （ うち新規整備　）最小値テキスト">
          <a:extLst>
            <a:ext uri="{FF2B5EF4-FFF2-40B4-BE49-F238E27FC236}">
              <a16:creationId xmlns:a16="http://schemas.microsoft.com/office/drawing/2014/main" id="{00000000-0008-0000-0600-000091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87150</xdr:rowOff>
    </xdr:from>
    <xdr:ext cx="599010" cy="259045"/>
    <xdr:sp macro="" textlink="">
      <xdr:nvSpPr>
        <xdr:cNvPr id="403" name="普通建設事業費 （ うち新規整備　）最大値テキスト">
          <a:extLst>
            <a:ext uri="{FF2B5EF4-FFF2-40B4-BE49-F238E27FC236}">
              <a16:creationId xmlns:a16="http://schemas.microsoft.com/office/drawing/2014/main" id="{00000000-0008-0000-0600-000093010000}"/>
            </a:ext>
          </a:extLst>
        </xdr:cNvPr>
        <xdr:cNvSpPr txBox="1"/>
      </xdr:nvSpPr>
      <xdr:spPr>
        <a:xfrm>
          <a:off x="10528300" y="119172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299,831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140473</xdr:rowOff>
    </xdr:from>
    <xdr:to>
      <xdr:col>55</xdr:col>
      <xdr:colOff>88900</xdr:colOff>
      <xdr:row>70</xdr:row>
      <xdr:rowOff>140473</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10388600" y="121419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9192</xdr:rowOff>
    </xdr:from>
    <xdr:to>
      <xdr:col>55</xdr:col>
      <xdr:colOff>0</xdr:colOff>
      <xdr:row>78</xdr:row>
      <xdr:rowOff>77296</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9639300" y="13382292"/>
          <a:ext cx="838200" cy="68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51015</xdr:rowOff>
    </xdr:from>
    <xdr:ext cx="534377" cy="259045"/>
    <xdr:sp macro="" textlink="">
      <xdr:nvSpPr>
        <xdr:cNvPr id="406" name="普通建設事業費 （ うち新規整備　）平均値テキスト">
          <a:extLst>
            <a:ext uri="{FF2B5EF4-FFF2-40B4-BE49-F238E27FC236}">
              <a16:creationId xmlns:a16="http://schemas.microsoft.com/office/drawing/2014/main" id="{00000000-0008-0000-0600-000096010000}"/>
            </a:ext>
          </a:extLst>
        </xdr:cNvPr>
        <xdr:cNvSpPr txBox="1"/>
      </xdr:nvSpPr>
      <xdr:spPr>
        <a:xfrm>
          <a:off x="10528300" y="130812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28138</xdr:rowOff>
    </xdr:from>
    <xdr:to>
      <xdr:col>55</xdr:col>
      <xdr:colOff>50800</xdr:colOff>
      <xdr:row>77</xdr:row>
      <xdr:rowOff>129738</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10426700" y="13229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9192</xdr:rowOff>
    </xdr:from>
    <xdr:to>
      <xdr:col>50</xdr:col>
      <xdr:colOff>114300</xdr:colOff>
      <xdr:row>78</xdr:row>
      <xdr:rowOff>113260</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flipV="1">
          <a:off x="8750300" y="13382292"/>
          <a:ext cx="889000" cy="104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167904</xdr:rowOff>
    </xdr:from>
    <xdr:to>
      <xdr:col>50</xdr:col>
      <xdr:colOff>165100</xdr:colOff>
      <xdr:row>77</xdr:row>
      <xdr:rowOff>98054</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9588500" y="13198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114581</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9372111" y="12973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92925</xdr:rowOff>
    </xdr:from>
    <xdr:to>
      <xdr:col>45</xdr:col>
      <xdr:colOff>177800</xdr:colOff>
      <xdr:row>78</xdr:row>
      <xdr:rowOff>113260</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7861300" y="13466025"/>
          <a:ext cx="889000" cy="20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47876</xdr:rowOff>
    </xdr:from>
    <xdr:to>
      <xdr:col>46</xdr:col>
      <xdr:colOff>38100</xdr:colOff>
      <xdr:row>77</xdr:row>
      <xdr:rowOff>149476</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8699500" y="13249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166003</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8483111" y="13024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87209</xdr:rowOff>
    </xdr:from>
    <xdr:to>
      <xdr:col>41</xdr:col>
      <xdr:colOff>50800</xdr:colOff>
      <xdr:row>78</xdr:row>
      <xdr:rowOff>92925</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a:off x="6972300" y="13460309"/>
          <a:ext cx="88900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48475</xdr:rowOff>
    </xdr:from>
    <xdr:to>
      <xdr:col>41</xdr:col>
      <xdr:colOff>101600</xdr:colOff>
      <xdr:row>77</xdr:row>
      <xdr:rowOff>150075</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7810500" y="13250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166602</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7594111" y="13025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155203</xdr:rowOff>
    </xdr:from>
    <xdr:to>
      <xdr:col>36</xdr:col>
      <xdr:colOff>165100</xdr:colOff>
      <xdr:row>78</xdr:row>
      <xdr:rowOff>85353</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6921500" y="13356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101880</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6705111" y="13132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26496</xdr:rowOff>
    </xdr:from>
    <xdr:to>
      <xdr:col>55</xdr:col>
      <xdr:colOff>50800</xdr:colOff>
      <xdr:row>78</xdr:row>
      <xdr:rowOff>128096</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10426700" y="13399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112873</xdr:rowOff>
    </xdr:from>
    <xdr:ext cx="534377" cy="259045"/>
    <xdr:sp macro="" textlink="">
      <xdr:nvSpPr>
        <xdr:cNvPr id="425" name="普通建設事業費 （ うち新規整備　）該当値テキスト">
          <a:extLst>
            <a:ext uri="{FF2B5EF4-FFF2-40B4-BE49-F238E27FC236}">
              <a16:creationId xmlns:a16="http://schemas.microsoft.com/office/drawing/2014/main" id="{00000000-0008-0000-0600-0000A9010000}"/>
            </a:ext>
          </a:extLst>
        </xdr:cNvPr>
        <xdr:cNvSpPr txBox="1"/>
      </xdr:nvSpPr>
      <xdr:spPr>
        <a:xfrm>
          <a:off x="10528300" y="13314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129842</xdr:rowOff>
    </xdr:from>
    <xdr:to>
      <xdr:col>50</xdr:col>
      <xdr:colOff>165100</xdr:colOff>
      <xdr:row>78</xdr:row>
      <xdr:rowOff>59992</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9588500" y="13331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51119</xdr:rowOff>
    </xdr:from>
    <xdr:ext cx="534377"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9372111" y="13424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62460</xdr:rowOff>
    </xdr:from>
    <xdr:to>
      <xdr:col>46</xdr:col>
      <xdr:colOff>38100</xdr:colOff>
      <xdr:row>78</xdr:row>
      <xdr:rowOff>164060</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8699500" y="1343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155187</xdr:rowOff>
    </xdr:from>
    <xdr:ext cx="469744"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8515428" y="13528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42125</xdr:rowOff>
    </xdr:from>
    <xdr:to>
      <xdr:col>41</xdr:col>
      <xdr:colOff>101600</xdr:colOff>
      <xdr:row>78</xdr:row>
      <xdr:rowOff>143725</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7810500" y="13415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134852</xdr:rowOff>
    </xdr:from>
    <xdr:ext cx="534377"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7594111" y="13507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36409</xdr:rowOff>
    </xdr:from>
    <xdr:to>
      <xdr:col>36</xdr:col>
      <xdr:colOff>165100</xdr:colOff>
      <xdr:row>78</xdr:row>
      <xdr:rowOff>138009</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6921500" y="13409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129136</xdr:rowOff>
    </xdr:from>
    <xdr:ext cx="534377"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6705111" y="13502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普通建設事業費 （ うち更新整備　）グラフ枠">
          <a:extLst>
            <a:ext uri="{FF2B5EF4-FFF2-40B4-BE49-F238E27FC236}">
              <a16:creationId xmlns:a16="http://schemas.microsoft.com/office/drawing/2014/main" id="{00000000-0008-0000-0600-0000C8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15148</xdr:rowOff>
    </xdr:from>
    <xdr:to>
      <xdr:col>54</xdr:col>
      <xdr:colOff>189865</xdr:colOff>
      <xdr:row>98</xdr:row>
      <xdr:rowOff>157004</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flipV="1">
          <a:off x="10475595" y="15617098"/>
          <a:ext cx="1270" cy="13420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160831</xdr:rowOff>
    </xdr:from>
    <xdr:ext cx="534377" cy="259045"/>
    <xdr:sp macro="" textlink="">
      <xdr:nvSpPr>
        <xdr:cNvPr id="458" name="普通建設事業費 （ うち更新整備　）最小値テキスト">
          <a:extLst>
            <a:ext uri="{FF2B5EF4-FFF2-40B4-BE49-F238E27FC236}">
              <a16:creationId xmlns:a16="http://schemas.microsoft.com/office/drawing/2014/main" id="{00000000-0008-0000-0600-0000CA010000}"/>
            </a:ext>
          </a:extLst>
        </xdr:cNvPr>
        <xdr:cNvSpPr txBox="1"/>
      </xdr:nvSpPr>
      <xdr:spPr>
        <a:xfrm>
          <a:off x="10528300" y="16962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157004</xdr:rowOff>
    </xdr:from>
    <xdr:to>
      <xdr:col>55</xdr:col>
      <xdr:colOff>88900</xdr:colOff>
      <xdr:row>98</xdr:row>
      <xdr:rowOff>157004</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10388600" y="169591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133275</xdr:rowOff>
    </xdr:from>
    <xdr:ext cx="599010" cy="259045"/>
    <xdr:sp macro="" textlink="">
      <xdr:nvSpPr>
        <xdr:cNvPr id="460" name="普通建設事業費 （ うち更新整備　）最大値テキスト">
          <a:extLst>
            <a:ext uri="{FF2B5EF4-FFF2-40B4-BE49-F238E27FC236}">
              <a16:creationId xmlns:a16="http://schemas.microsoft.com/office/drawing/2014/main" id="{00000000-0008-0000-0600-0000CC010000}"/>
            </a:ext>
          </a:extLst>
        </xdr:cNvPr>
        <xdr:cNvSpPr txBox="1"/>
      </xdr:nvSpPr>
      <xdr:spPr>
        <a:xfrm>
          <a:off x="10528300" y="153923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367,691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15148</xdr:rowOff>
    </xdr:from>
    <xdr:to>
      <xdr:col>55</xdr:col>
      <xdr:colOff>88900</xdr:colOff>
      <xdr:row>91</xdr:row>
      <xdr:rowOff>15148</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10388600" y="15617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1724</xdr:rowOff>
    </xdr:from>
    <xdr:to>
      <xdr:col>55</xdr:col>
      <xdr:colOff>0</xdr:colOff>
      <xdr:row>98</xdr:row>
      <xdr:rowOff>49228</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flipV="1">
          <a:off x="9639300" y="16803824"/>
          <a:ext cx="838200" cy="47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113374</xdr:rowOff>
    </xdr:from>
    <xdr:ext cx="599010" cy="259045"/>
    <xdr:sp macro="" textlink="">
      <xdr:nvSpPr>
        <xdr:cNvPr id="463" name="普通建設事業費 （ うち更新整備　）平均値テキスト">
          <a:extLst>
            <a:ext uri="{FF2B5EF4-FFF2-40B4-BE49-F238E27FC236}">
              <a16:creationId xmlns:a16="http://schemas.microsoft.com/office/drawing/2014/main" id="{00000000-0008-0000-0600-0000CF010000}"/>
            </a:ext>
          </a:extLst>
        </xdr:cNvPr>
        <xdr:cNvSpPr txBox="1"/>
      </xdr:nvSpPr>
      <xdr:spPr>
        <a:xfrm>
          <a:off x="10528300" y="1640112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90497</xdr:rowOff>
    </xdr:from>
    <xdr:to>
      <xdr:col>55</xdr:col>
      <xdr:colOff>50800</xdr:colOff>
      <xdr:row>97</xdr:row>
      <xdr:rowOff>20647</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10426700" y="16549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18142</xdr:rowOff>
    </xdr:from>
    <xdr:to>
      <xdr:col>50</xdr:col>
      <xdr:colOff>114300</xdr:colOff>
      <xdr:row>98</xdr:row>
      <xdr:rowOff>49228</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8750300" y="16820242"/>
          <a:ext cx="889000" cy="31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81725</xdr:rowOff>
    </xdr:from>
    <xdr:to>
      <xdr:col>50</xdr:col>
      <xdr:colOff>165100</xdr:colOff>
      <xdr:row>97</xdr:row>
      <xdr:rowOff>11875</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9588500" y="16540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95</xdr:row>
      <xdr:rowOff>28402</xdr:rowOff>
    </xdr:from>
    <xdr:ext cx="599010"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9339795" y="163161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75798</xdr:rowOff>
    </xdr:from>
    <xdr:to>
      <xdr:col>45</xdr:col>
      <xdr:colOff>177800</xdr:colOff>
      <xdr:row>98</xdr:row>
      <xdr:rowOff>18142</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7861300" y="16706448"/>
          <a:ext cx="889000" cy="113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101969</xdr:rowOff>
    </xdr:from>
    <xdr:to>
      <xdr:col>46</xdr:col>
      <xdr:colOff>38100</xdr:colOff>
      <xdr:row>97</xdr:row>
      <xdr:rowOff>32119</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8699500" y="16561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95</xdr:row>
      <xdr:rowOff>48646</xdr:rowOff>
    </xdr:from>
    <xdr:ext cx="59901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8450795" y="163363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75798</xdr:rowOff>
    </xdr:from>
    <xdr:to>
      <xdr:col>41</xdr:col>
      <xdr:colOff>50800</xdr:colOff>
      <xdr:row>98</xdr:row>
      <xdr:rowOff>49178</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flipV="1">
          <a:off x="6972300" y="16706448"/>
          <a:ext cx="889000" cy="144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36722</xdr:rowOff>
    </xdr:from>
    <xdr:to>
      <xdr:col>41</xdr:col>
      <xdr:colOff>101600</xdr:colOff>
      <xdr:row>96</xdr:row>
      <xdr:rowOff>138322</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7810500" y="16495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94</xdr:row>
      <xdr:rowOff>154849</xdr:rowOff>
    </xdr:from>
    <xdr:ext cx="59901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7561795" y="162711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62809</xdr:rowOff>
    </xdr:from>
    <xdr:to>
      <xdr:col>36</xdr:col>
      <xdr:colOff>165100</xdr:colOff>
      <xdr:row>97</xdr:row>
      <xdr:rowOff>164409</xdr:rowOff>
    </xdr:to>
    <xdr:sp macro="" textlink="">
      <xdr:nvSpPr>
        <xdr:cNvPr id="474" name="フローチャート: 判断 473">
          <a:extLst>
            <a:ext uri="{FF2B5EF4-FFF2-40B4-BE49-F238E27FC236}">
              <a16:creationId xmlns:a16="http://schemas.microsoft.com/office/drawing/2014/main" id="{00000000-0008-0000-0600-0000DA010000}"/>
            </a:ext>
          </a:extLst>
        </xdr:cNvPr>
        <xdr:cNvSpPr/>
      </xdr:nvSpPr>
      <xdr:spPr>
        <a:xfrm>
          <a:off x="6921500" y="16693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9486</xdr:rowOff>
    </xdr:from>
    <xdr:ext cx="534377"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6705111" y="16468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122374</xdr:rowOff>
    </xdr:from>
    <xdr:to>
      <xdr:col>55</xdr:col>
      <xdr:colOff>50800</xdr:colOff>
      <xdr:row>98</xdr:row>
      <xdr:rowOff>52524</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10426700" y="16753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100801</xdr:rowOff>
    </xdr:from>
    <xdr:ext cx="534377" cy="259045"/>
    <xdr:sp macro="" textlink="">
      <xdr:nvSpPr>
        <xdr:cNvPr id="482" name="普通建設事業費 （ うち更新整備　）該当値テキスト">
          <a:extLst>
            <a:ext uri="{FF2B5EF4-FFF2-40B4-BE49-F238E27FC236}">
              <a16:creationId xmlns:a16="http://schemas.microsoft.com/office/drawing/2014/main" id="{00000000-0008-0000-0600-0000E2010000}"/>
            </a:ext>
          </a:extLst>
        </xdr:cNvPr>
        <xdr:cNvSpPr txBox="1"/>
      </xdr:nvSpPr>
      <xdr:spPr>
        <a:xfrm>
          <a:off x="10528300" y="16731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169878</xdr:rowOff>
    </xdr:from>
    <xdr:to>
      <xdr:col>50</xdr:col>
      <xdr:colOff>165100</xdr:colOff>
      <xdr:row>98</xdr:row>
      <xdr:rowOff>100028</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9588500" y="16800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91155</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9372111" y="16893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138792</xdr:rowOff>
    </xdr:from>
    <xdr:to>
      <xdr:col>46</xdr:col>
      <xdr:colOff>38100</xdr:colOff>
      <xdr:row>98</xdr:row>
      <xdr:rowOff>68942</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8699500" y="16769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60069</xdr:rowOff>
    </xdr:from>
    <xdr:ext cx="534377"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8483111" y="16862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24998</xdr:rowOff>
    </xdr:from>
    <xdr:to>
      <xdr:col>41</xdr:col>
      <xdr:colOff>101600</xdr:colOff>
      <xdr:row>97</xdr:row>
      <xdr:rowOff>126598</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7810500" y="16655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117725</xdr:rowOff>
    </xdr:from>
    <xdr:ext cx="534377"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7594111" y="16748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169828</xdr:rowOff>
    </xdr:from>
    <xdr:to>
      <xdr:col>36</xdr:col>
      <xdr:colOff>165100</xdr:colOff>
      <xdr:row>98</xdr:row>
      <xdr:rowOff>99978</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6921500" y="16800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91105</xdr:rowOff>
    </xdr:from>
    <xdr:ext cx="534377"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6705111" y="16893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災害復旧事業費グラフ枠">
          <a:extLst>
            <a:ext uri="{FF2B5EF4-FFF2-40B4-BE49-F238E27FC236}">
              <a16:creationId xmlns:a16="http://schemas.microsoft.com/office/drawing/2014/main" id="{00000000-0008-0000-0600-000001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43261</xdr:rowOff>
    </xdr:from>
    <xdr:to>
      <xdr:col>85</xdr:col>
      <xdr:colOff>126364</xdr:colOff>
      <xdr:row>39</xdr:row>
      <xdr:rowOff>44450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flipV="1">
          <a:off x="16317595" y="5358211"/>
          <a:ext cx="1269" cy="13727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5" name="災害復旧事業費最小値テキスト">
          <a:extLst>
            <a:ext uri="{FF2B5EF4-FFF2-40B4-BE49-F238E27FC236}">
              <a16:creationId xmlns:a16="http://schemas.microsoft.com/office/drawing/2014/main" id="{00000000-0008-0000-0600-000003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161388</xdr:rowOff>
    </xdr:from>
    <xdr:ext cx="599010" cy="259045"/>
    <xdr:sp macro="" textlink="">
      <xdr:nvSpPr>
        <xdr:cNvPr id="517" name="災害復旧事業費最大値テキスト">
          <a:extLst>
            <a:ext uri="{FF2B5EF4-FFF2-40B4-BE49-F238E27FC236}">
              <a16:creationId xmlns:a16="http://schemas.microsoft.com/office/drawing/2014/main" id="{00000000-0008-0000-0600-000005020000}"/>
            </a:ext>
          </a:extLst>
        </xdr:cNvPr>
        <xdr:cNvSpPr txBox="1"/>
      </xdr:nvSpPr>
      <xdr:spPr>
        <a:xfrm>
          <a:off x="16370300" y="51334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43261</xdr:rowOff>
    </xdr:from>
    <xdr:to>
      <xdr:col>86</xdr:col>
      <xdr:colOff>25400</xdr:colOff>
      <xdr:row>31</xdr:row>
      <xdr:rowOff>43261</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6230600" y="5358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32510</xdr:rowOff>
    </xdr:from>
    <xdr:to>
      <xdr:col>85</xdr:col>
      <xdr:colOff>127000</xdr:colOff>
      <xdr:row>39</xdr:row>
      <xdr:rowOff>42560</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5481300" y="6719060"/>
          <a:ext cx="838200" cy="10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63748</xdr:rowOff>
    </xdr:from>
    <xdr:ext cx="534377" cy="259045"/>
    <xdr:sp macro="" textlink="">
      <xdr:nvSpPr>
        <xdr:cNvPr id="520" name="災害復旧事業費平均値テキスト">
          <a:extLst>
            <a:ext uri="{FF2B5EF4-FFF2-40B4-BE49-F238E27FC236}">
              <a16:creationId xmlns:a16="http://schemas.microsoft.com/office/drawing/2014/main" id="{00000000-0008-0000-0600-000008020000}"/>
            </a:ext>
          </a:extLst>
        </xdr:cNvPr>
        <xdr:cNvSpPr txBox="1"/>
      </xdr:nvSpPr>
      <xdr:spPr>
        <a:xfrm>
          <a:off x="16370300" y="64073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40871</xdr:rowOff>
    </xdr:from>
    <xdr:to>
      <xdr:col>85</xdr:col>
      <xdr:colOff>177800</xdr:colOff>
      <xdr:row>38</xdr:row>
      <xdr:rowOff>142471</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6268700" y="6555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32510</xdr:rowOff>
    </xdr:from>
    <xdr:to>
      <xdr:col>81</xdr:col>
      <xdr:colOff>50800</xdr:colOff>
      <xdr:row>39</xdr:row>
      <xdr:rowOff>41722</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flipV="1">
          <a:off x="14592300" y="6719060"/>
          <a:ext cx="889000" cy="9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53688</xdr:rowOff>
    </xdr:from>
    <xdr:to>
      <xdr:col>81</xdr:col>
      <xdr:colOff>101600</xdr:colOff>
      <xdr:row>38</xdr:row>
      <xdr:rowOff>155288</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5430500" y="6568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365</xdr:rowOff>
    </xdr:from>
    <xdr:ext cx="534377"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5214111" y="6344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2853</xdr:rowOff>
    </xdr:from>
    <xdr:to>
      <xdr:col>76</xdr:col>
      <xdr:colOff>114300</xdr:colOff>
      <xdr:row>39</xdr:row>
      <xdr:rowOff>41722</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3703300" y="6517953"/>
          <a:ext cx="889000" cy="210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61125</xdr:rowOff>
    </xdr:from>
    <xdr:to>
      <xdr:col>76</xdr:col>
      <xdr:colOff>165100</xdr:colOff>
      <xdr:row>38</xdr:row>
      <xdr:rowOff>162725</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4541500" y="6576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7802</xdr:rowOff>
    </xdr:from>
    <xdr:ext cx="534377"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4325111" y="6351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2853</xdr:rowOff>
    </xdr:from>
    <xdr:to>
      <xdr:col>71</xdr:col>
      <xdr:colOff>177800</xdr:colOff>
      <xdr:row>38</xdr:row>
      <xdr:rowOff>145384</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flipV="1">
          <a:off x="12814300" y="6517953"/>
          <a:ext cx="889000" cy="142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24892</xdr:rowOff>
    </xdr:from>
    <xdr:to>
      <xdr:col>72</xdr:col>
      <xdr:colOff>38100</xdr:colOff>
      <xdr:row>38</xdr:row>
      <xdr:rowOff>126492</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3652500" y="6539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117619</xdr:rowOff>
    </xdr:from>
    <xdr:ext cx="534377"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3436111" y="6632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40292</xdr:rowOff>
    </xdr:from>
    <xdr:to>
      <xdr:col>67</xdr:col>
      <xdr:colOff>101600</xdr:colOff>
      <xdr:row>38</xdr:row>
      <xdr:rowOff>141892</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2763500" y="6555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158419</xdr:rowOff>
    </xdr:from>
    <xdr:ext cx="534377"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2547111" y="6330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163210</xdr:rowOff>
    </xdr:from>
    <xdr:to>
      <xdr:col>85</xdr:col>
      <xdr:colOff>177800</xdr:colOff>
      <xdr:row>39</xdr:row>
      <xdr:rowOff>93360</xdr:rowOff>
    </xdr:to>
    <xdr:sp macro="" textlink="">
      <xdr:nvSpPr>
        <xdr:cNvPr id="538" name="楕円 537">
          <a:extLst>
            <a:ext uri="{FF2B5EF4-FFF2-40B4-BE49-F238E27FC236}">
              <a16:creationId xmlns:a16="http://schemas.microsoft.com/office/drawing/2014/main" id="{00000000-0008-0000-0600-00001A020000}"/>
            </a:ext>
          </a:extLst>
        </xdr:cNvPr>
        <xdr:cNvSpPr/>
      </xdr:nvSpPr>
      <xdr:spPr>
        <a:xfrm>
          <a:off x="16268700" y="6678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78137</xdr:rowOff>
    </xdr:from>
    <xdr:ext cx="378565" cy="259045"/>
    <xdr:sp macro="" textlink="">
      <xdr:nvSpPr>
        <xdr:cNvPr id="539" name="災害復旧事業費該当値テキスト">
          <a:extLst>
            <a:ext uri="{FF2B5EF4-FFF2-40B4-BE49-F238E27FC236}">
              <a16:creationId xmlns:a16="http://schemas.microsoft.com/office/drawing/2014/main" id="{00000000-0008-0000-0600-00001B020000}"/>
            </a:ext>
          </a:extLst>
        </xdr:cNvPr>
        <xdr:cNvSpPr txBox="1"/>
      </xdr:nvSpPr>
      <xdr:spPr>
        <a:xfrm>
          <a:off x="16370300" y="65932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153160</xdr:rowOff>
    </xdr:from>
    <xdr:to>
      <xdr:col>81</xdr:col>
      <xdr:colOff>101600</xdr:colOff>
      <xdr:row>39</xdr:row>
      <xdr:rowOff>83310</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5430500" y="6668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74437</xdr:rowOff>
    </xdr:from>
    <xdr:ext cx="469744"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5246428" y="6760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162372</xdr:rowOff>
    </xdr:from>
    <xdr:to>
      <xdr:col>76</xdr:col>
      <xdr:colOff>165100</xdr:colOff>
      <xdr:row>39</xdr:row>
      <xdr:rowOff>92522</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4541500" y="6677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83649</xdr:rowOff>
    </xdr:from>
    <xdr:ext cx="378565"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4403017" y="67701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123503</xdr:rowOff>
    </xdr:from>
    <xdr:to>
      <xdr:col>72</xdr:col>
      <xdr:colOff>38100</xdr:colOff>
      <xdr:row>38</xdr:row>
      <xdr:rowOff>53653</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3652500" y="6467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70180</xdr:rowOff>
    </xdr:from>
    <xdr:ext cx="534377"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3436111" y="6242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94584</xdr:rowOff>
    </xdr:from>
    <xdr:to>
      <xdr:col>67</xdr:col>
      <xdr:colOff>101600</xdr:colOff>
      <xdr:row>39</xdr:row>
      <xdr:rowOff>24734</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2763500" y="6609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15861</xdr:rowOff>
    </xdr:from>
    <xdr:ext cx="469744"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2579428" y="67024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55</xdr:row>
      <xdr:rowOff>54627</xdr:rowOff>
    </xdr:from>
    <xdr:ext cx="248786" cy="259045"/>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2197214" y="94843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52</xdr:row>
      <xdr:rowOff>111777</xdr:rowOff>
    </xdr:from>
    <xdr:ext cx="248786"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2197214" y="90271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49</xdr:row>
      <xdr:rowOff>168927</xdr:rowOff>
    </xdr:from>
    <xdr:ext cx="248786" cy="259045"/>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2197214" y="85699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失業対策事業費グラフ枠">
          <a:extLst>
            <a:ext uri="{FF2B5EF4-FFF2-40B4-BE49-F238E27FC236}">
              <a16:creationId xmlns:a16="http://schemas.microsoft.com/office/drawing/2014/main" id="{00000000-0008-0000-0600-00003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58</xdr:row>
      <xdr:rowOff>139700</xdr:rowOff>
    </xdr:from>
    <xdr:to>
      <xdr:col>85</xdr:col>
      <xdr:colOff>126364</xdr:colOff>
      <xdr:row>58</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6317595" y="10083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10177</xdr:rowOff>
    </xdr:from>
    <xdr:ext cx="249299" cy="259045"/>
    <xdr:sp macro="" textlink="">
      <xdr:nvSpPr>
        <xdr:cNvPr id="570" name="失業対策事業費最小値テキスト">
          <a:extLst>
            <a:ext uri="{FF2B5EF4-FFF2-40B4-BE49-F238E27FC236}">
              <a16:creationId xmlns:a16="http://schemas.microsoft.com/office/drawing/2014/main" id="{00000000-0008-0000-0600-00003A020000}"/>
            </a:ext>
          </a:extLst>
        </xdr:cNvPr>
        <xdr:cNvSpPr txBox="1"/>
      </xdr:nvSpPr>
      <xdr:spPr>
        <a:xfrm>
          <a:off x="1637030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139700</xdr:rowOff>
    </xdr:from>
    <xdr:to>
      <xdr:col>86</xdr:col>
      <xdr:colOff>25400</xdr:colOff>
      <xdr:row>58</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10177</xdr:rowOff>
    </xdr:from>
    <xdr:ext cx="249299" cy="259045"/>
    <xdr:sp macro="" textlink="">
      <xdr:nvSpPr>
        <xdr:cNvPr id="572" name="失業対策事業費最大値テキスト">
          <a:extLst>
            <a:ext uri="{FF2B5EF4-FFF2-40B4-BE49-F238E27FC236}">
              <a16:creationId xmlns:a16="http://schemas.microsoft.com/office/drawing/2014/main" id="{00000000-0008-0000-0600-00003C020000}"/>
            </a:ext>
          </a:extLst>
        </xdr:cNvPr>
        <xdr:cNvSpPr txBox="1"/>
      </xdr:nvSpPr>
      <xdr:spPr>
        <a:xfrm>
          <a:off x="16370300" y="978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139700</xdr:rowOff>
    </xdr:from>
    <xdr:to>
      <xdr:col>86</xdr:col>
      <xdr:colOff>25400</xdr:colOff>
      <xdr:row>58</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139700</xdr:rowOff>
    </xdr:from>
    <xdr:to>
      <xdr:col>85</xdr:col>
      <xdr:colOff>127000</xdr:colOff>
      <xdr:row>58</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5481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67327</xdr:rowOff>
    </xdr:from>
    <xdr:ext cx="249299" cy="259045"/>
    <xdr:sp macro="" textlink="">
      <xdr:nvSpPr>
        <xdr:cNvPr id="575" name="失業対策事業費平均値テキスト">
          <a:extLst>
            <a:ext uri="{FF2B5EF4-FFF2-40B4-BE49-F238E27FC236}">
              <a16:creationId xmlns:a16="http://schemas.microsoft.com/office/drawing/2014/main" id="{00000000-0008-0000-0600-00003F020000}"/>
            </a:ext>
          </a:extLst>
        </xdr:cNvPr>
        <xdr:cNvSpPr txBox="1"/>
      </xdr:nvSpPr>
      <xdr:spPr>
        <a:xfrm>
          <a:off x="16370300" y="10011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88900</xdr:rowOff>
    </xdr:from>
    <xdr:to>
      <xdr:col>85</xdr:col>
      <xdr:colOff>177800</xdr:colOff>
      <xdr:row>59</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62687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139700</xdr:rowOff>
    </xdr:from>
    <xdr:to>
      <xdr:col>81</xdr:col>
      <xdr:colOff>50800</xdr:colOff>
      <xdr:row>58</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4592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88900</xdr:rowOff>
    </xdr:from>
    <xdr:to>
      <xdr:col>81</xdr:col>
      <xdr:colOff>101600</xdr:colOff>
      <xdr:row>59</xdr:row>
      <xdr:rowOff>19050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5430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10177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5356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139700</xdr:rowOff>
    </xdr:from>
    <xdr:to>
      <xdr:col>76</xdr:col>
      <xdr:colOff>114300</xdr:colOff>
      <xdr:row>58</xdr:row>
      <xdr:rowOff>139700</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3703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88900</xdr:rowOff>
    </xdr:from>
    <xdr:to>
      <xdr:col>76</xdr:col>
      <xdr:colOff>165100</xdr:colOff>
      <xdr:row>59</xdr:row>
      <xdr:rowOff>19050</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4541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10177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4467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139700</xdr:rowOff>
    </xdr:from>
    <xdr:to>
      <xdr:col>71</xdr:col>
      <xdr:colOff>177800</xdr:colOff>
      <xdr:row>58</xdr:row>
      <xdr:rowOff>139700</xdr:rowOff>
    </xdr:to>
    <xdr:cxnSp macro="">
      <xdr:nvCxnSpPr>
        <xdr:cNvPr id="583" name="直線コネクタ 582">
          <a:extLst>
            <a:ext uri="{FF2B5EF4-FFF2-40B4-BE49-F238E27FC236}">
              <a16:creationId xmlns:a16="http://schemas.microsoft.com/office/drawing/2014/main" id="{00000000-0008-0000-0600-000047020000}"/>
            </a:ext>
          </a:extLst>
        </xdr:cNvPr>
        <xdr:cNvCxnSpPr/>
      </xdr:nvCxnSpPr>
      <xdr:spPr>
        <a:xfrm>
          <a:off x="1281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51</xdr:row>
      <xdr:rowOff>146050</xdr:rowOff>
    </xdr:from>
    <xdr:to>
      <xdr:col>72</xdr:col>
      <xdr:colOff>38100</xdr:colOff>
      <xdr:row>52</xdr:row>
      <xdr:rowOff>76200</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3652500" y="889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50</xdr:row>
      <xdr:rowOff>92727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3578650" y="8665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88900</xdr:rowOff>
    </xdr:from>
    <xdr:to>
      <xdr:col>67</xdr:col>
      <xdr:colOff>101600</xdr:colOff>
      <xdr:row>59</xdr:row>
      <xdr:rowOff>19050</xdr:rowOff>
    </xdr:to>
    <xdr:sp macro="" textlink="">
      <xdr:nvSpPr>
        <xdr:cNvPr id="586" name="フローチャート: 判断 585">
          <a:extLst>
            <a:ext uri="{FF2B5EF4-FFF2-40B4-BE49-F238E27FC236}">
              <a16:creationId xmlns:a16="http://schemas.microsoft.com/office/drawing/2014/main" id="{00000000-0008-0000-0600-00004A020000}"/>
            </a:ext>
          </a:extLst>
        </xdr:cNvPr>
        <xdr:cNvSpPr/>
      </xdr:nvSpPr>
      <xdr:spPr>
        <a:xfrm>
          <a:off x="12763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10177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268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88900</xdr:rowOff>
    </xdr:from>
    <xdr:to>
      <xdr:col>85</xdr:col>
      <xdr:colOff>177800</xdr:colOff>
      <xdr:row>59</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6268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124477</xdr:rowOff>
    </xdr:from>
    <xdr:ext cx="249299" cy="259045"/>
    <xdr:sp macro="" textlink="">
      <xdr:nvSpPr>
        <xdr:cNvPr id="594" name="失業対策事業費該当値テキスト">
          <a:extLst>
            <a:ext uri="{FF2B5EF4-FFF2-40B4-BE49-F238E27FC236}">
              <a16:creationId xmlns:a16="http://schemas.microsoft.com/office/drawing/2014/main" id="{00000000-0008-0000-0600-000052020000}"/>
            </a:ext>
          </a:extLst>
        </xdr:cNvPr>
        <xdr:cNvSpPr txBox="1"/>
      </xdr:nvSpPr>
      <xdr:spPr>
        <a:xfrm>
          <a:off x="16370300" y="9897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88900</xdr:rowOff>
    </xdr:from>
    <xdr:to>
      <xdr:col>81</xdr:col>
      <xdr:colOff>101600</xdr:colOff>
      <xdr:row>59</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5430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5356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88900</xdr:rowOff>
    </xdr:from>
    <xdr:to>
      <xdr:col>76</xdr:col>
      <xdr:colOff>165100</xdr:colOff>
      <xdr:row>59</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4541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35577</xdr:rowOff>
    </xdr:from>
    <xdr:ext cx="249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4467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88900</xdr:rowOff>
    </xdr:from>
    <xdr:to>
      <xdr:col>72</xdr:col>
      <xdr:colOff>38100</xdr:colOff>
      <xdr:row>59</xdr:row>
      <xdr:rowOff>19050</xdr:rowOff>
    </xdr:to>
    <xdr:sp macro="" textlink="">
      <xdr:nvSpPr>
        <xdr:cNvPr id="599" name="楕円 598">
          <a:extLst>
            <a:ext uri="{FF2B5EF4-FFF2-40B4-BE49-F238E27FC236}">
              <a16:creationId xmlns:a16="http://schemas.microsoft.com/office/drawing/2014/main" id="{00000000-0008-0000-0600-000057020000}"/>
            </a:ext>
          </a:extLst>
        </xdr:cNvPr>
        <xdr:cNvSpPr/>
      </xdr:nvSpPr>
      <xdr:spPr>
        <a:xfrm>
          <a:off x="1365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10177</xdr:rowOff>
    </xdr:from>
    <xdr:ext cx="24929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357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88900</xdr:rowOff>
    </xdr:from>
    <xdr:to>
      <xdr:col>67</xdr:col>
      <xdr:colOff>101600</xdr:colOff>
      <xdr:row>59</xdr:row>
      <xdr:rowOff>19050</xdr:rowOff>
    </xdr:to>
    <xdr:sp macro="" textlink="">
      <xdr:nvSpPr>
        <xdr:cNvPr id="601" name="楕円 600">
          <a:extLst>
            <a:ext uri="{FF2B5EF4-FFF2-40B4-BE49-F238E27FC236}">
              <a16:creationId xmlns:a16="http://schemas.microsoft.com/office/drawing/2014/main" id="{00000000-0008-0000-0600-000059020000}"/>
            </a:ext>
          </a:extLst>
        </xdr:cNvPr>
        <xdr:cNvSpPr/>
      </xdr:nvSpPr>
      <xdr:spPr>
        <a:xfrm>
          <a:off x="1276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57</xdr:row>
      <xdr:rowOff>35577</xdr:rowOff>
    </xdr:from>
    <xdr:ext cx="249299"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2689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公債費グラフ枠">
          <a:extLst>
            <a:ext uri="{FF2B5EF4-FFF2-40B4-BE49-F238E27FC236}">
              <a16:creationId xmlns:a16="http://schemas.microsoft.com/office/drawing/2014/main" id="{00000000-0008-0000-0600-000071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88627</xdr:rowOff>
    </xdr:from>
    <xdr:to>
      <xdr:col>85</xdr:col>
      <xdr:colOff>126364</xdr:colOff>
      <xdr:row>79</xdr:row>
      <xdr:rowOff>41459</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flipV="1">
          <a:off x="16317595" y="12261577"/>
          <a:ext cx="1269" cy="13244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45286</xdr:rowOff>
    </xdr:from>
    <xdr:ext cx="378565" cy="259045"/>
    <xdr:sp macro="" textlink="">
      <xdr:nvSpPr>
        <xdr:cNvPr id="627" name="公債費最小値テキスト">
          <a:extLst>
            <a:ext uri="{FF2B5EF4-FFF2-40B4-BE49-F238E27FC236}">
              <a16:creationId xmlns:a16="http://schemas.microsoft.com/office/drawing/2014/main" id="{00000000-0008-0000-0600-000073020000}"/>
            </a:ext>
          </a:extLst>
        </xdr:cNvPr>
        <xdr:cNvSpPr txBox="1"/>
      </xdr:nvSpPr>
      <xdr:spPr>
        <a:xfrm>
          <a:off x="16370300" y="135898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41459</xdr:rowOff>
    </xdr:from>
    <xdr:to>
      <xdr:col>86</xdr:col>
      <xdr:colOff>25400</xdr:colOff>
      <xdr:row>79</xdr:row>
      <xdr:rowOff>41459</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6230600" y="135860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35304</xdr:rowOff>
    </xdr:from>
    <xdr:ext cx="599010" cy="259045"/>
    <xdr:sp macro="" textlink="">
      <xdr:nvSpPr>
        <xdr:cNvPr id="629" name="公債費最大値テキスト">
          <a:extLst>
            <a:ext uri="{FF2B5EF4-FFF2-40B4-BE49-F238E27FC236}">
              <a16:creationId xmlns:a16="http://schemas.microsoft.com/office/drawing/2014/main" id="{00000000-0008-0000-0600-000075020000}"/>
            </a:ext>
          </a:extLst>
        </xdr:cNvPr>
        <xdr:cNvSpPr txBox="1"/>
      </xdr:nvSpPr>
      <xdr:spPr>
        <a:xfrm>
          <a:off x="16370300" y="120368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348,405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88627</xdr:rowOff>
    </xdr:from>
    <xdr:to>
      <xdr:col>86</xdr:col>
      <xdr:colOff>25400</xdr:colOff>
      <xdr:row>71</xdr:row>
      <xdr:rowOff>88627</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a:off x="16230600" y="12261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71833</xdr:rowOff>
    </xdr:from>
    <xdr:to>
      <xdr:col>85</xdr:col>
      <xdr:colOff>127000</xdr:colOff>
      <xdr:row>77</xdr:row>
      <xdr:rowOff>79677</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flipV="1">
          <a:off x="15481300" y="13273483"/>
          <a:ext cx="838200" cy="7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62232</xdr:rowOff>
    </xdr:from>
    <xdr:ext cx="599010" cy="259045"/>
    <xdr:sp macro="" textlink="">
      <xdr:nvSpPr>
        <xdr:cNvPr id="632" name="公債費平均値テキスト">
          <a:extLst>
            <a:ext uri="{FF2B5EF4-FFF2-40B4-BE49-F238E27FC236}">
              <a16:creationId xmlns:a16="http://schemas.microsoft.com/office/drawing/2014/main" id="{00000000-0008-0000-0600-000078020000}"/>
            </a:ext>
          </a:extLst>
        </xdr:cNvPr>
        <xdr:cNvSpPr txBox="1"/>
      </xdr:nvSpPr>
      <xdr:spPr>
        <a:xfrm>
          <a:off x="16370300" y="1292098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39354</xdr:rowOff>
    </xdr:from>
    <xdr:to>
      <xdr:col>85</xdr:col>
      <xdr:colOff>177800</xdr:colOff>
      <xdr:row>76</xdr:row>
      <xdr:rowOff>140954</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6268700" y="13069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79677</xdr:rowOff>
    </xdr:from>
    <xdr:to>
      <xdr:col>81</xdr:col>
      <xdr:colOff>50800</xdr:colOff>
      <xdr:row>77</xdr:row>
      <xdr:rowOff>106718</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flipV="1">
          <a:off x="14592300" y="13281327"/>
          <a:ext cx="889000" cy="27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12449</xdr:rowOff>
    </xdr:from>
    <xdr:to>
      <xdr:col>81</xdr:col>
      <xdr:colOff>101600</xdr:colOff>
      <xdr:row>76</xdr:row>
      <xdr:rowOff>114049</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5430500" y="13042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74</xdr:row>
      <xdr:rowOff>130576</xdr:rowOff>
    </xdr:from>
    <xdr:ext cx="59901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5181795" y="128178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106718</xdr:rowOff>
    </xdr:from>
    <xdr:to>
      <xdr:col>76</xdr:col>
      <xdr:colOff>114300</xdr:colOff>
      <xdr:row>77</xdr:row>
      <xdr:rowOff>128243</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flipV="1">
          <a:off x="13703300" y="13308368"/>
          <a:ext cx="889000" cy="21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54702</xdr:rowOff>
    </xdr:from>
    <xdr:to>
      <xdr:col>76</xdr:col>
      <xdr:colOff>165100</xdr:colOff>
      <xdr:row>76</xdr:row>
      <xdr:rowOff>156302</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4541500" y="13084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1378</xdr:rowOff>
    </xdr:from>
    <xdr:ext cx="59901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4292795" y="128601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128243</xdr:rowOff>
    </xdr:from>
    <xdr:to>
      <xdr:col>71</xdr:col>
      <xdr:colOff>177800</xdr:colOff>
      <xdr:row>77</xdr:row>
      <xdr:rowOff>152163</xdr:rowOff>
    </xdr:to>
    <xdr:cxnSp macro="">
      <xdr:nvCxnSpPr>
        <xdr:cNvPr id="640" name="直線コネクタ 639">
          <a:extLst>
            <a:ext uri="{FF2B5EF4-FFF2-40B4-BE49-F238E27FC236}">
              <a16:creationId xmlns:a16="http://schemas.microsoft.com/office/drawing/2014/main" id="{00000000-0008-0000-0600-000080020000}"/>
            </a:ext>
          </a:extLst>
        </xdr:cNvPr>
        <xdr:cNvCxnSpPr/>
      </xdr:nvCxnSpPr>
      <xdr:spPr>
        <a:xfrm flipV="1">
          <a:off x="12814300" y="13329893"/>
          <a:ext cx="889000" cy="23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84519</xdr:rowOff>
    </xdr:from>
    <xdr:to>
      <xdr:col>72</xdr:col>
      <xdr:colOff>38100</xdr:colOff>
      <xdr:row>77</xdr:row>
      <xdr:rowOff>14669</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3652500" y="13114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31196</xdr:rowOff>
    </xdr:from>
    <xdr:ext cx="59901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3403795" y="128899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9286</xdr:rowOff>
    </xdr:from>
    <xdr:to>
      <xdr:col>67</xdr:col>
      <xdr:colOff>101600</xdr:colOff>
      <xdr:row>77</xdr:row>
      <xdr:rowOff>110886</xdr:rowOff>
    </xdr:to>
    <xdr:sp macro="" textlink="">
      <xdr:nvSpPr>
        <xdr:cNvPr id="643" name="フローチャート: 判断 642">
          <a:extLst>
            <a:ext uri="{FF2B5EF4-FFF2-40B4-BE49-F238E27FC236}">
              <a16:creationId xmlns:a16="http://schemas.microsoft.com/office/drawing/2014/main" id="{00000000-0008-0000-0600-000083020000}"/>
            </a:ext>
          </a:extLst>
        </xdr:cNvPr>
        <xdr:cNvSpPr/>
      </xdr:nvSpPr>
      <xdr:spPr>
        <a:xfrm>
          <a:off x="12763500" y="13210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127413</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2547111" y="12986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21033</xdr:rowOff>
    </xdr:from>
    <xdr:to>
      <xdr:col>85</xdr:col>
      <xdr:colOff>177800</xdr:colOff>
      <xdr:row>77</xdr:row>
      <xdr:rowOff>122633</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6268700" y="13222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170910</xdr:rowOff>
    </xdr:from>
    <xdr:ext cx="534377" cy="259045"/>
    <xdr:sp macro="" textlink="">
      <xdr:nvSpPr>
        <xdr:cNvPr id="651" name="公債費該当値テキスト">
          <a:extLst>
            <a:ext uri="{FF2B5EF4-FFF2-40B4-BE49-F238E27FC236}">
              <a16:creationId xmlns:a16="http://schemas.microsoft.com/office/drawing/2014/main" id="{00000000-0008-0000-0600-00008B020000}"/>
            </a:ext>
          </a:extLst>
        </xdr:cNvPr>
        <xdr:cNvSpPr txBox="1"/>
      </xdr:nvSpPr>
      <xdr:spPr>
        <a:xfrm>
          <a:off x="16370300" y="13201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28877</xdr:rowOff>
    </xdr:from>
    <xdr:to>
      <xdr:col>81</xdr:col>
      <xdr:colOff>101600</xdr:colOff>
      <xdr:row>77</xdr:row>
      <xdr:rowOff>130477</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5430500" y="13230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121604</xdr:rowOff>
    </xdr:from>
    <xdr:ext cx="534377"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5214111" y="13323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55918</xdr:rowOff>
    </xdr:from>
    <xdr:to>
      <xdr:col>76</xdr:col>
      <xdr:colOff>165100</xdr:colOff>
      <xdr:row>77</xdr:row>
      <xdr:rowOff>157518</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4541500" y="13257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148645</xdr:rowOff>
    </xdr:from>
    <xdr:ext cx="534377"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4325111" y="13350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77443</xdr:rowOff>
    </xdr:from>
    <xdr:to>
      <xdr:col>72</xdr:col>
      <xdr:colOff>38100</xdr:colOff>
      <xdr:row>78</xdr:row>
      <xdr:rowOff>7593</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3652500" y="13279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170170</xdr:rowOff>
    </xdr:from>
    <xdr:ext cx="534377"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3436111" y="13371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101363</xdr:rowOff>
    </xdr:from>
    <xdr:to>
      <xdr:col>67</xdr:col>
      <xdr:colOff>101600</xdr:colOff>
      <xdr:row>78</xdr:row>
      <xdr:rowOff>31513</xdr:rowOff>
    </xdr:to>
    <xdr:sp macro="" textlink="">
      <xdr:nvSpPr>
        <xdr:cNvPr id="658" name="楕円 657">
          <a:extLst>
            <a:ext uri="{FF2B5EF4-FFF2-40B4-BE49-F238E27FC236}">
              <a16:creationId xmlns:a16="http://schemas.microsoft.com/office/drawing/2014/main" id="{00000000-0008-0000-0600-000092020000}"/>
            </a:ext>
          </a:extLst>
        </xdr:cNvPr>
        <xdr:cNvSpPr/>
      </xdr:nvSpPr>
      <xdr:spPr>
        <a:xfrm>
          <a:off x="12763500" y="13303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22640</xdr:rowOff>
    </xdr:from>
    <xdr:ext cx="534377"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2547111" y="13395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0" name="積立金グラフ枠">
          <a:extLst>
            <a:ext uri="{FF2B5EF4-FFF2-40B4-BE49-F238E27FC236}">
              <a16:creationId xmlns:a16="http://schemas.microsoft.com/office/drawing/2014/main" id="{00000000-0008-0000-0600-0000A8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68903</xdr:rowOff>
    </xdr:from>
    <xdr:to>
      <xdr:col>85</xdr:col>
      <xdr:colOff>126364</xdr:colOff>
      <xdr:row>98</xdr:row>
      <xdr:rowOff>127442</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flipV="1">
          <a:off x="16317595" y="15670853"/>
          <a:ext cx="1269" cy="12586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131269</xdr:rowOff>
    </xdr:from>
    <xdr:ext cx="469744" cy="259045"/>
    <xdr:sp macro="" textlink="">
      <xdr:nvSpPr>
        <xdr:cNvPr id="682" name="積立金最小値テキスト">
          <a:extLst>
            <a:ext uri="{FF2B5EF4-FFF2-40B4-BE49-F238E27FC236}">
              <a16:creationId xmlns:a16="http://schemas.microsoft.com/office/drawing/2014/main" id="{00000000-0008-0000-0600-0000AA020000}"/>
            </a:ext>
          </a:extLst>
        </xdr:cNvPr>
        <xdr:cNvSpPr txBox="1"/>
      </xdr:nvSpPr>
      <xdr:spPr>
        <a:xfrm>
          <a:off x="16370300" y="16933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127442</xdr:rowOff>
    </xdr:from>
    <xdr:to>
      <xdr:col>86</xdr:col>
      <xdr:colOff>25400</xdr:colOff>
      <xdr:row>98</xdr:row>
      <xdr:rowOff>127442</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6230600" y="169295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15580</xdr:rowOff>
    </xdr:from>
    <xdr:ext cx="599010" cy="259045"/>
    <xdr:sp macro="" textlink="">
      <xdr:nvSpPr>
        <xdr:cNvPr id="684" name="積立金最大値テキスト">
          <a:extLst>
            <a:ext uri="{FF2B5EF4-FFF2-40B4-BE49-F238E27FC236}">
              <a16:creationId xmlns:a16="http://schemas.microsoft.com/office/drawing/2014/main" id="{00000000-0008-0000-0600-0000AC020000}"/>
            </a:ext>
          </a:extLst>
        </xdr:cNvPr>
        <xdr:cNvSpPr txBox="1"/>
      </xdr:nvSpPr>
      <xdr:spPr>
        <a:xfrm>
          <a:off x="16370300" y="15446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555,970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68903</xdr:rowOff>
    </xdr:from>
    <xdr:to>
      <xdr:col>86</xdr:col>
      <xdr:colOff>25400</xdr:colOff>
      <xdr:row>91</xdr:row>
      <xdr:rowOff>68903</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6230600" y="15670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31336</xdr:rowOff>
    </xdr:from>
    <xdr:to>
      <xdr:col>85</xdr:col>
      <xdr:colOff>127000</xdr:colOff>
      <xdr:row>98</xdr:row>
      <xdr:rowOff>54597</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5481300" y="16833436"/>
          <a:ext cx="838200" cy="23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108483</xdr:rowOff>
    </xdr:from>
    <xdr:ext cx="534377" cy="259045"/>
    <xdr:sp macro="" textlink="">
      <xdr:nvSpPr>
        <xdr:cNvPr id="687" name="積立金平均値テキスト">
          <a:extLst>
            <a:ext uri="{FF2B5EF4-FFF2-40B4-BE49-F238E27FC236}">
              <a16:creationId xmlns:a16="http://schemas.microsoft.com/office/drawing/2014/main" id="{00000000-0008-0000-0600-0000AF020000}"/>
            </a:ext>
          </a:extLst>
        </xdr:cNvPr>
        <xdr:cNvSpPr txBox="1"/>
      </xdr:nvSpPr>
      <xdr:spPr>
        <a:xfrm>
          <a:off x="16370300" y="165676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85606</xdr:rowOff>
    </xdr:from>
    <xdr:to>
      <xdr:col>85</xdr:col>
      <xdr:colOff>177800</xdr:colOff>
      <xdr:row>98</xdr:row>
      <xdr:rowOff>15756</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6268700" y="16716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125310</xdr:rowOff>
    </xdr:from>
    <xdr:to>
      <xdr:col>81</xdr:col>
      <xdr:colOff>50800</xdr:colOff>
      <xdr:row>98</xdr:row>
      <xdr:rowOff>31336</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4592300" y="16755960"/>
          <a:ext cx="889000" cy="77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81945</xdr:rowOff>
    </xdr:from>
    <xdr:to>
      <xdr:col>81</xdr:col>
      <xdr:colOff>101600</xdr:colOff>
      <xdr:row>98</xdr:row>
      <xdr:rowOff>12095</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5430500" y="16712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28622</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5214111" y="16487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125310</xdr:rowOff>
    </xdr:from>
    <xdr:to>
      <xdr:col>76</xdr:col>
      <xdr:colOff>114300</xdr:colOff>
      <xdr:row>98</xdr:row>
      <xdr:rowOff>69355</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flipV="1">
          <a:off x="13703300" y="16755960"/>
          <a:ext cx="889000" cy="115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168949</xdr:rowOff>
    </xdr:from>
    <xdr:to>
      <xdr:col>76</xdr:col>
      <xdr:colOff>165100</xdr:colOff>
      <xdr:row>97</xdr:row>
      <xdr:rowOff>99099</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4541500" y="16628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115626</xdr:rowOff>
    </xdr:from>
    <xdr:ext cx="59901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4292795" y="164033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69355</xdr:rowOff>
    </xdr:from>
    <xdr:to>
      <xdr:col>71</xdr:col>
      <xdr:colOff>177800</xdr:colOff>
      <xdr:row>98</xdr:row>
      <xdr:rowOff>99009</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flipV="1">
          <a:off x="12814300" y="16871455"/>
          <a:ext cx="889000" cy="29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85855</xdr:rowOff>
    </xdr:from>
    <xdr:to>
      <xdr:col>72</xdr:col>
      <xdr:colOff>38100</xdr:colOff>
      <xdr:row>98</xdr:row>
      <xdr:rowOff>16005</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3652500" y="16716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32532</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3436111" y="16491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169943</xdr:rowOff>
    </xdr:from>
    <xdr:to>
      <xdr:col>67</xdr:col>
      <xdr:colOff>101600</xdr:colOff>
      <xdr:row>98</xdr:row>
      <xdr:rowOff>100093</xdr:rowOff>
    </xdr:to>
    <xdr:sp macro="" textlink="">
      <xdr:nvSpPr>
        <xdr:cNvPr id="698" name="フローチャート: 判断 697">
          <a:extLst>
            <a:ext uri="{FF2B5EF4-FFF2-40B4-BE49-F238E27FC236}">
              <a16:creationId xmlns:a16="http://schemas.microsoft.com/office/drawing/2014/main" id="{00000000-0008-0000-0600-0000BA020000}"/>
            </a:ext>
          </a:extLst>
        </xdr:cNvPr>
        <xdr:cNvSpPr/>
      </xdr:nvSpPr>
      <xdr:spPr>
        <a:xfrm>
          <a:off x="12763500" y="16800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116620</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2547111" y="16575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3797</xdr:rowOff>
    </xdr:from>
    <xdr:to>
      <xdr:col>85</xdr:col>
      <xdr:colOff>177800</xdr:colOff>
      <xdr:row>98</xdr:row>
      <xdr:rowOff>105397</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6268700" y="16805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90174</xdr:rowOff>
    </xdr:from>
    <xdr:ext cx="534377" cy="259045"/>
    <xdr:sp macro="" textlink="">
      <xdr:nvSpPr>
        <xdr:cNvPr id="706" name="積立金該当値テキスト">
          <a:extLst>
            <a:ext uri="{FF2B5EF4-FFF2-40B4-BE49-F238E27FC236}">
              <a16:creationId xmlns:a16="http://schemas.microsoft.com/office/drawing/2014/main" id="{00000000-0008-0000-0600-0000C2020000}"/>
            </a:ext>
          </a:extLst>
        </xdr:cNvPr>
        <xdr:cNvSpPr txBox="1"/>
      </xdr:nvSpPr>
      <xdr:spPr>
        <a:xfrm>
          <a:off x="16370300" y="16720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151986</xdr:rowOff>
    </xdr:from>
    <xdr:to>
      <xdr:col>81</xdr:col>
      <xdr:colOff>101600</xdr:colOff>
      <xdr:row>98</xdr:row>
      <xdr:rowOff>82136</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5430500" y="16782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73263</xdr:rowOff>
    </xdr:from>
    <xdr:ext cx="534377"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5214111" y="16875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74510</xdr:rowOff>
    </xdr:from>
    <xdr:to>
      <xdr:col>76</xdr:col>
      <xdr:colOff>165100</xdr:colOff>
      <xdr:row>98</xdr:row>
      <xdr:rowOff>4660</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4541500" y="16705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167237</xdr:rowOff>
    </xdr:from>
    <xdr:ext cx="534377"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4325111" y="16797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18555</xdr:rowOff>
    </xdr:from>
    <xdr:to>
      <xdr:col>72</xdr:col>
      <xdr:colOff>38100</xdr:colOff>
      <xdr:row>98</xdr:row>
      <xdr:rowOff>120155</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3652500" y="16820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111282</xdr:rowOff>
    </xdr:from>
    <xdr:ext cx="534377"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3436111" y="16913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48209</xdr:rowOff>
    </xdr:from>
    <xdr:to>
      <xdr:col>67</xdr:col>
      <xdr:colOff>101600</xdr:colOff>
      <xdr:row>98</xdr:row>
      <xdr:rowOff>149809</xdr:rowOff>
    </xdr:to>
    <xdr:sp macro="" textlink="">
      <xdr:nvSpPr>
        <xdr:cNvPr id="713" name="楕円 712">
          <a:extLst>
            <a:ext uri="{FF2B5EF4-FFF2-40B4-BE49-F238E27FC236}">
              <a16:creationId xmlns:a16="http://schemas.microsoft.com/office/drawing/2014/main" id="{00000000-0008-0000-0600-0000C9020000}"/>
            </a:ext>
          </a:extLst>
        </xdr:cNvPr>
        <xdr:cNvSpPr/>
      </xdr:nvSpPr>
      <xdr:spPr>
        <a:xfrm>
          <a:off x="12763500" y="16850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140936</xdr:rowOff>
    </xdr:from>
    <xdr:ext cx="534377"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2547111" y="16943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投資及び出資金グラフ枠">
          <a:extLst>
            <a:ext uri="{FF2B5EF4-FFF2-40B4-BE49-F238E27FC236}">
              <a16:creationId xmlns:a16="http://schemas.microsoft.com/office/drawing/2014/main" id="{00000000-0008-0000-0600-0000D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115857</xdr:rowOff>
    </xdr:from>
    <xdr:to>
      <xdr:col>116</xdr:col>
      <xdr:colOff>62864</xdr:colOff>
      <xdr:row>38</xdr:row>
      <xdr:rowOff>139700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flipV="1">
          <a:off x="22159595" y="5430807"/>
          <a:ext cx="1269" cy="12239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7" name="投資及び出資金最小値テキスト">
          <a:extLst>
            <a:ext uri="{FF2B5EF4-FFF2-40B4-BE49-F238E27FC236}">
              <a16:creationId xmlns:a16="http://schemas.microsoft.com/office/drawing/2014/main" id="{00000000-0008-0000-0600-0000E1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62534</xdr:rowOff>
    </xdr:from>
    <xdr:ext cx="534377" cy="259045"/>
    <xdr:sp macro="" textlink="">
      <xdr:nvSpPr>
        <xdr:cNvPr id="739" name="投資及び出資金最大値テキスト">
          <a:extLst>
            <a:ext uri="{FF2B5EF4-FFF2-40B4-BE49-F238E27FC236}">
              <a16:creationId xmlns:a16="http://schemas.microsoft.com/office/drawing/2014/main" id="{00000000-0008-0000-0600-0000E3020000}"/>
            </a:ext>
          </a:extLst>
        </xdr:cNvPr>
        <xdr:cNvSpPr txBox="1"/>
      </xdr:nvSpPr>
      <xdr:spPr>
        <a:xfrm>
          <a:off x="22212300" y="5206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53,543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115857</xdr:rowOff>
    </xdr:from>
    <xdr:to>
      <xdr:col>116</xdr:col>
      <xdr:colOff>152400</xdr:colOff>
      <xdr:row>31</xdr:row>
      <xdr:rowOff>115857</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22072600" y="5430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69954</xdr:rowOff>
    </xdr:from>
    <xdr:to>
      <xdr:col>116</xdr:col>
      <xdr:colOff>63500</xdr:colOff>
      <xdr:row>38</xdr:row>
      <xdr:rowOff>78687</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flipV="1">
          <a:off x="21323300" y="6585054"/>
          <a:ext cx="838200" cy="8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7033</xdr:rowOff>
    </xdr:from>
    <xdr:ext cx="469744" cy="259045"/>
    <xdr:sp macro="" textlink="">
      <xdr:nvSpPr>
        <xdr:cNvPr id="742" name="投資及び出資金平均値テキスト">
          <a:extLst>
            <a:ext uri="{FF2B5EF4-FFF2-40B4-BE49-F238E27FC236}">
              <a16:creationId xmlns:a16="http://schemas.microsoft.com/office/drawing/2014/main" id="{00000000-0008-0000-0600-0000E6020000}"/>
            </a:ext>
          </a:extLst>
        </xdr:cNvPr>
        <xdr:cNvSpPr txBox="1"/>
      </xdr:nvSpPr>
      <xdr:spPr>
        <a:xfrm>
          <a:off x="22212300" y="63506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155606</xdr:rowOff>
    </xdr:from>
    <xdr:to>
      <xdr:col>116</xdr:col>
      <xdr:colOff>114300</xdr:colOff>
      <xdr:row>38</xdr:row>
      <xdr:rowOff>85756</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22110700" y="6499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72217</xdr:rowOff>
    </xdr:from>
    <xdr:to>
      <xdr:col>111</xdr:col>
      <xdr:colOff>177800</xdr:colOff>
      <xdr:row>38</xdr:row>
      <xdr:rowOff>78687</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20434300" y="6587317"/>
          <a:ext cx="889000" cy="6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3107</xdr:rowOff>
    </xdr:from>
    <xdr:to>
      <xdr:col>112</xdr:col>
      <xdr:colOff>38100</xdr:colOff>
      <xdr:row>38</xdr:row>
      <xdr:rowOff>104707</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21272500" y="6518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121233</xdr:rowOff>
    </xdr:from>
    <xdr:ext cx="469744"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1088428" y="6293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36121</xdr:rowOff>
    </xdr:from>
    <xdr:to>
      <xdr:col>107</xdr:col>
      <xdr:colOff>50800</xdr:colOff>
      <xdr:row>38</xdr:row>
      <xdr:rowOff>72217</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19545300" y="6551221"/>
          <a:ext cx="889000" cy="36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147033</xdr:rowOff>
    </xdr:from>
    <xdr:to>
      <xdr:col>107</xdr:col>
      <xdr:colOff>101600</xdr:colOff>
      <xdr:row>38</xdr:row>
      <xdr:rowOff>77183</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20383500" y="6490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93710</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0199428" y="62659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36121</xdr:rowOff>
    </xdr:from>
    <xdr:to>
      <xdr:col>102</xdr:col>
      <xdr:colOff>114300</xdr:colOff>
      <xdr:row>38</xdr:row>
      <xdr:rowOff>77270</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flipV="1">
          <a:off x="18656300" y="6551221"/>
          <a:ext cx="889000" cy="41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1689</xdr:rowOff>
    </xdr:from>
    <xdr:to>
      <xdr:col>102</xdr:col>
      <xdr:colOff>165100</xdr:colOff>
      <xdr:row>38</xdr:row>
      <xdr:rowOff>103289</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19494500" y="6516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94416</xdr:rowOff>
    </xdr:from>
    <xdr:ext cx="469744"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9310428" y="66095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49078</xdr:rowOff>
    </xdr:from>
    <xdr:to>
      <xdr:col>98</xdr:col>
      <xdr:colOff>38100</xdr:colOff>
      <xdr:row>38</xdr:row>
      <xdr:rowOff>150678</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18605500" y="6564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141805</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8421428" y="6656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19154</xdr:rowOff>
    </xdr:from>
    <xdr:to>
      <xdr:col>116</xdr:col>
      <xdr:colOff>114300</xdr:colOff>
      <xdr:row>38</xdr:row>
      <xdr:rowOff>120754</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22110700" y="6534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134032</xdr:rowOff>
    </xdr:from>
    <xdr:ext cx="469744" cy="259045"/>
    <xdr:sp macro="" textlink="">
      <xdr:nvSpPr>
        <xdr:cNvPr id="761" name="投資及び出資金該当値テキスト">
          <a:extLst>
            <a:ext uri="{FF2B5EF4-FFF2-40B4-BE49-F238E27FC236}">
              <a16:creationId xmlns:a16="http://schemas.microsoft.com/office/drawing/2014/main" id="{00000000-0008-0000-0600-0000F9020000}"/>
            </a:ext>
          </a:extLst>
        </xdr:cNvPr>
        <xdr:cNvSpPr txBox="1"/>
      </xdr:nvSpPr>
      <xdr:spPr>
        <a:xfrm>
          <a:off x="22212300" y="6477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27887</xdr:rowOff>
    </xdr:from>
    <xdr:to>
      <xdr:col>112</xdr:col>
      <xdr:colOff>38100</xdr:colOff>
      <xdr:row>38</xdr:row>
      <xdr:rowOff>129487</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21272500" y="6542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120614</xdr:rowOff>
    </xdr:from>
    <xdr:ext cx="469744"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1088428" y="6635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21417</xdr:rowOff>
    </xdr:from>
    <xdr:to>
      <xdr:col>107</xdr:col>
      <xdr:colOff>101600</xdr:colOff>
      <xdr:row>38</xdr:row>
      <xdr:rowOff>123017</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20383500" y="6536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114144</xdr:rowOff>
    </xdr:from>
    <xdr:ext cx="469744"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20199428" y="66292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156771</xdr:rowOff>
    </xdr:from>
    <xdr:to>
      <xdr:col>102</xdr:col>
      <xdr:colOff>165100</xdr:colOff>
      <xdr:row>38</xdr:row>
      <xdr:rowOff>86922</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19494500" y="6500421"/>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103448</xdr:rowOff>
    </xdr:from>
    <xdr:ext cx="469744"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9310428" y="62756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26470</xdr:rowOff>
    </xdr:from>
    <xdr:to>
      <xdr:col>98</xdr:col>
      <xdr:colOff>38100</xdr:colOff>
      <xdr:row>38</xdr:row>
      <xdr:rowOff>128070</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18605500" y="6541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144596</xdr:rowOff>
    </xdr:from>
    <xdr:ext cx="469744"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421428" y="6316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2" name="貸付金グラフ枠">
          <a:extLst>
            <a:ext uri="{FF2B5EF4-FFF2-40B4-BE49-F238E27FC236}">
              <a16:creationId xmlns:a16="http://schemas.microsoft.com/office/drawing/2014/main" id="{00000000-0008-0000-0600-000018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131699</xdr:rowOff>
    </xdr:from>
    <xdr:to>
      <xdr:col>116</xdr:col>
      <xdr:colOff>62864</xdr:colOff>
      <xdr:row>59</xdr:row>
      <xdr:rowOff>44450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flipV="1">
          <a:off x="22159595" y="8875649"/>
          <a:ext cx="1269" cy="12843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4" name="貸付金最小値テキスト">
          <a:extLst>
            <a:ext uri="{FF2B5EF4-FFF2-40B4-BE49-F238E27FC236}">
              <a16:creationId xmlns:a16="http://schemas.microsoft.com/office/drawing/2014/main" id="{00000000-0008-0000-0600-00001A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78376</xdr:rowOff>
    </xdr:from>
    <xdr:ext cx="534377" cy="259045"/>
    <xdr:sp macro="" textlink="">
      <xdr:nvSpPr>
        <xdr:cNvPr id="796" name="貸付金最大値テキスト">
          <a:extLst>
            <a:ext uri="{FF2B5EF4-FFF2-40B4-BE49-F238E27FC236}">
              <a16:creationId xmlns:a16="http://schemas.microsoft.com/office/drawing/2014/main" id="{00000000-0008-0000-0600-00001C030000}"/>
            </a:ext>
          </a:extLst>
        </xdr:cNvPr>
        <xdr:cNvSpPr txBox="1"/>
      </xdr:nvSpPr>
      <xdr:spPr>
        <a:xfrm>
          <a:off x="22212300" y="8650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67,420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131699</xdr:rowOff>
    </xdr:from>
    <xdr:to>
      <xdr:col>116</xdr:col>
      <xdr:colOff>152400</xdr:colOff>
      <xdr:row>51</xdr:row>
      <xdr:rowOff>131699</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22072600" y="88756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67976</xdr:rowOff>
    </xdr:from>
    <xdr:to>
      <xdr:col>116</xdr:col>
      <xdr:colOff>63500</xdr:colOff>
      <xdr:row>58</xdr:row>
      <xdr:rowOff>69100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flipV="1">
          <a:off x="21323300" y="10012076"/>
          <a:ext cx="838200" cy="1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14006</xdr:rowOff>
    </xdr:from>
    <xdr:ext cx="469744" cy="259045"/>
    <xdr:sp macro="" textlink="">
      <xdr:nvSpPr>
        <xdr:cNvPr id="799" name="貸付金平均値テキスト">
          <a:extLst>
            <a:ext uri="{FF2B5EF4-FFF2-40B4-BE49-F238E27FC236}">
              <a16:creationId xmlns:a16="http://schemas.microsoft.com/office/drawing/2014/main" id="{00000000-0008-0000-0600-00001F030000}"/>
            </a:ext>
          </a:extLst>
        </xdr:cNvPr>
        <xdr:cNvSpPr txBox="1"/>
      </xdr:nvSpPr>
      <xdr:spPr>
        <a:xfrm>
          <a:off x="22212300" y="99581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35579</xdr:rowOff>
    </xdr:from>
    <xdr:to>
      <xdr:col>116</xdr:col>
      <xdr:colOff>114300</xdr:colOff>
      <xdr:row>58</xdr:row>
      <xdr:rowOff>137179</xdr:rowOff>
    </xdr:to>
    <xdr:sp macro="" textlink="">
      <xdr:nvSpPr>
        <xdr:cNvPr id="800" name="フローチャート: 判断 799">
          <a:extLst>
            <a:ext uri="{FF2B5EF4-FFF2-40B4-BE49-F238E27FC236}">
              <a16:creationId xmlns:a16="http://schemas.microsoft.com/office/drawing/2014/main" id="{00000000-0008-0000-0600-000020030000}"/>
            </a:ext>
          </a:extLst>
        </xdr:cNvPr>
        <xdr:cNvSpPr/>
      </xdr:nvSpPr>
      <xdr:spPr>
        <a:xfrm>
          <a:off x="22110700" y="9979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69100</xdr:rowOff>
    </xdr:from>
    <xdr:to>
      <xdr:col>111</xdr:col>
      <xdr:colOff>177800</xdr:colOff>
      <xdr:row>58</xdr:row>
      <xdr:rowOff>70510</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flipV="1">
          <a:off x="20434300" y="10013200"/>
          <a:ext cx="889000" cy="1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17787</xdr:rowOff>
    </xdr:from>
    <xdr:to>
      <xdr:col>112</xdr:col>
      <xdr:colOff>38100</xdr:colOff>
      <xdr:row>58</xdr:row>
      <xdr:rowOff>119387</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21272500" y="9961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135914</xdr:rowOff>
    </xdr:from>
    <xdr:ext cx="469744"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1088428" y="9737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70510</xdr:rowOff>
    </xdr:from>
    <xdr:to>
      <xdr:col>107</xdr:col>
      <xdr:colOff>50800</xdr:colOff>
      <xdr:row>58</xdr:row>
      <xdr:rowOff>71634</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flipV="1">
          <a:off x="19545300" y="10014610"/>
          <a:ext cx="889000" cy="1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59772</xdr:rowOff>
    </xdr:from>
    <xdr:to>
      <xdr:col>107</xdr:col>
      <xdr:colOff>101600</xdr:colOff>
      <xdr:row>58</xdr:row>
      <xdr:rowOff>161372</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20383500" y="10003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152499</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0199428" y="10096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68376</xdr:rowOff>
    </xdr:from>
    <xdr:to>
      <xdr:col>102</xdr:col>
      <xdr:colOff>114300</xdr:colOff>
      <xdr:row>58</xdr:row>
      <xdr:rowOff>71634</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a:off x="18656300" y="10012476"/>
          <a:ext cx="889000" cy="3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56591</xdr:rowOff>
    </xdr:from>
    <xdr:to>
      <xdr:col>102</xdr:col>
      <xdr:colOff>165100</xdr:colOff>
      <xdr:row>58</xdr:row>
      <xdr:rowOff>158191</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19494500" y="10000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149318</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9310428" y="100934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44018</xdr:rowOff>
    </xdr:from>
    <xdr:to>
      <xdr:col>98</xdr:col>
      <xdr:colOff>38100</xdr:colOff>
      <xdr:row>58</xdr:row>
      <xdr:rowOff>145618</xdr:rowOff>
    </xdr:to>
    <xdr:sp macro="" textlink="">
      <xdr:nvSpPr>
        <xdr:cNvPr id="810" name="フローチャート: 判断 809">
          <a:extLst>
            <a:ext uri="{FF2B5EF4-FFF2-40B4-BE49-F238E27FC236}">
              <a16:creationId xmlns:a16="http://schemas.microsoft.com/office/drawing/2014/main" id="{00000000-0008-0000-0600-00002A030000}"/>
            </a:ext>
          </a:extLst>
        </xdr:cNvPr>
        <xdr:cNvSpPr/>
      </xdr:nvSpPr>
      <xdr:spPr>
        <a:xfrm>
          <a:off x="18605500" y="9988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136745</xdr:rowOff>
    </xdr:from>
    <xdr:ext cx="469744"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8421428" y="100808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17176</xdr:rowOff>
    </xdr:from>
    <xdr:to>
      <xdr:col>116</xdr:col>
      <xdr:colOff>114300</xdr:colOff>
      <xdr:row>58</xdr:row>
      <xdr:rowOff>118776</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22110700" y="9961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40053</xdr:rowOff>
    </xdr:from>
    <xdr:ext cx="469744" cy="259045"/>
    <xdr:sp macro="" textlink="">
      <xdr:nvSpPr>
        <xdr:cNvPr id="818" name="貸付金該当値テキスト">
          <a:extLst>
            <a:ext uri="{FF2B5EF4-FFF2-40B4-BE49-F238E27FC236}">
              <a16:creationId xmlns:a16="http://schemas.microsoft.com/office/drawing/2014/main" id="{00000000-0008-0000-0600-000032030000}"/>
            </a:ext>
          </a:extLst>
        </xdr:cNvPr>
        <xdr:cNvSpPr txBox="1"/>
      </xdr:nvSpPr>
      <xdr:spPr>
        <a:xfrm>
          <a:off x="22212300" y="9812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18300</xdr:rowOff>
    </xdr:from>
    <xdr:to>
      <xdr:col>112</xdr:col>
      <xdr:colOff>38100</xdr:colOff>
      <xdr:row>58</xdr:row>
      <xdr:rowOff>119900</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21272500" y="996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111027</xdr:rowOff>
    </xdr:from>
    <xdr:ext cx="469744"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1088428" y="10055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19710</xdr:rowOff>
    </xdr:from>
    <xdr:to>
      <xdr:col>107</xdr:col>
      <xdr:colOff>101600</xdr:colOff>
      <xdr:row>58</xdr:row>
      <xdr:rowOff>121310</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20383500" y="9963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137837</xdr:rowOff>
    </xdr:from>
    <xdr:ext cx="469744"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20199428" y="9739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20834</xdr:rowOff>
    </xdr:from>
    <xdr:to>
      <xdr:col>102</xdr:col>
      <xdr:colOff>165100</xdr:colOff>
      <xdr:row>58</xdr:row>
      <xdr:rowOff>122434</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19494500" y="9964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138961</xdr:rowOff>
    </xdr:from>
    <xdr:ext cx="469744"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9310428" y="9740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17576</xdr:rowOff>
    </xdr:from>
    <xdr:to>
      <xdr:col>98</xdr:col>
      <xdr:colOff>38100</xdr:colOff>
      <xdr:row>58</xdr:row>
      <xdr:rowOff>119176</xdr:rowOff>
    </xdr:to>
    <xdr:sp macro="" textlink="">
      <xdr:nvSpPr>
        <xdr:cNvPr id="825" name="楕円 824">
          <a:extLst>
            <a:ext uri="{FF2B5EF4-FFF2-40B4-BE49-F238E27FC236}">
              <a16:creationId xmlns:a16="http://schemas.microsoft.com/office/drawing/2014/main" id="{00000000-0008-0000-0600-000039030000}"/>
            </a:ext>
          </a:extLst>
        </xdr:cNvPr>
        <xdr:cNvSpPr/>
      </xdr:nvSpPr>
      <xdr:spPr>
        <a:xfrm>
          <a:off x="18605500" y="9961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135703</xdr:rowOff>
    </xdr:from>
    <xdr:ext cx="469744"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8421428" y="9736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44450</xdr:rowOff>
    </xdr:from>
    <xdr:to>
      <xdr:col>120</xdr:col>
      <xdr:colOff>114300</xdr:colOff>
      <xdr:row>79</xdr:row>
      <xdr:rowOff>44450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73677</xdr:rowOff>
    </xdr:from>
    <xdr:ext cx="248786"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168927</xdr:rowOff>
    </xdr:from>
    <xdr:ext cx="59541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692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9" name="繰出金グラフ枠">
          <a:extLst>
            <a:ext uri="{FF2B5EF4-FFF2-40B4-BE49-F238E27FC236}">
              <a16:creationId xmlns:a16="http://schemas.microsoft.com/office/drawing/2014/main" id="{00000000-0008-0000-0600-000051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156472</xdr:rowOff>
    </xdr:from>
    <xdr:to>
      <xdr:col>116</xdr:col>
      <xdr:colOff>62864</xdr:colOff>
      <xdr:row>79</xdr:row>
      <xdr:rowOff>6700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flipV="1">
          <a:off x="22159595" y="12329422"/>
          <a:ext cx="1269" cy="12218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10527</xdr:rowOff>
    </xdr:from>
    <xdr:ext cx="469744" cy="259045"/>
    <xdr:sp macro="" textlink="">
      <xdr:nvSpPr>
        <xdr:cNvPr id="851" name="繰出金最小値テキスト">
          <a:extLst>
            <a:ext uri="{FF2B5EF4-FFF2-40B4-BE49-F238E27FC236}">
              <a16:creationId xmlns:a16="http://schemas.microsoft.com/office/drawing/2014/main" id="{00000000-0008-0000-0600-000053030000}"/>
            </a:ext>
          </a:extLst>
        </xdr:cNvPr>
        <xdr:cNvSpPr txBox="1"/>
      </xdr:nvSpPr>
      <xdr:spPr>
        <a:xfrm>
          <a:off x="22212300" y="13555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6700</xdr:rowOff>
    </xdr:from>
    <xdr:to>
      <xdr:col>116</xdr:col>
      <xdr:colOff>152400</xdr:colOff>
      <xdr:row>79</xdr:row>
      <xdr:rowOff>6700</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22072600" y="13551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103149</xdr:rowOff>
    </xdr:from>
    <xdr:ext cx="599010" cy="259045"/>
    <xdr:sp macro="" textlink="">
      <xdr:nvSpPr>
        <xdr:cNvPr id="853" name="繰出金最大値テキスト">
          <a:extLst>
            <a:ext uri="{FF2B5EF4-FFF2-40B4-BE49-F238E27FC236}">
              <a16:creationId xmlns:a16="http://schemas.microsoft.com/office/drawing/2014/main" id="{00000000-0008-0000-0600-000055030000}"/>
            </a:ext>
          </a:extLst>
        </xdr:cNvPr>
        <xdr:cNvSpPr txBox="1"/>
      </xdr:nvSpPr>
      <xdr:spPr>
        <a:xfrm>
          <a:off x="22212300" y="121046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165,299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156472</xdr:rowOff>
    </xdr:from>
    <xdr:to>
      <xdr:col>116</xdr:col>
      <xdr:colOff>152400</xdr:colOff>
      <xdr:row>71</xdr:row>
      <xdr:rowOff>156472</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22072600" y="12329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73</xdr:row>
      <xdr:rowOff>132316</xdr:rowOff>
    </xdr:from>
    <xdr:to>
      <xdr:col>116</xdr:col>
      <xdr:colOff>63500</xdr:colOff>
      <xdr:row>73</xdr:row>
      <xdr:rowOff>163368</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21323300" y="12648166"/>
          <a:ext cx="838200" cy="31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26149</xdr:rowOff>
    </xdr:from>
    <xdr:ext cx="534377" cy="259045"/>
    <xdr:sp macro="" textlink="">
      <xdr:nvSpPr>
        <xdr:cNvPr id="856" name="繰出金平均値テキスト">
          <a:extLst>
            <a:ext uri="{FF2B5EF4-FFF2-40B4-BE49-F238E27FC236}">
              <a16:creationId xmlns:a16="http://schemas.microsoft.com/office/drawing/2014/main" id="{00000000-0008-0000-0600-000058030000}"/>
            </a:ext>
          </a:extLst>
        </xdr:cNvPr>
        <xdr:cNvSpPr txBox="1"/>
      </xdr:nvSpPr>
      <xdr:spPr>
        <a:xfrm>
          <a:off x="22212300" y="128848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47722</xdr:rowOff>
    </xdr:from>
    <xdr:to>
      <xdr:col>116</xdr:col>
      <xdr:colOff>114300</xdr:colOff>
      <xdr:row>75</xdr:row>
      <xdr:rowOff>149321</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22110700" y="12906472"/>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73</xdr:row>
      <xdr:rowOff>163368</xdr:rowOff>
    </xdr:from>
    <xdr:to>
      <xdr:col>111</xdr:col>
      <xdr:colOff>177800</xdr:colOff>
      <xdr:row>74</xdr:row>
      <xdr:rowOff>15677</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flipV="1">
          <a:off x="20434300" y="12679218"/>
          <a:ext cx="889000" cy="23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46030</xdr:rowOff>
    </xdr:from>
    <xdr:to>
      <xdr:col>112</xdr:col>
      <xdr:colOff>38100</xdr:colOff>
      <xdr:row>75</xdr:row>
      <xdr:rowOff>147630</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21272500" y="1290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138757</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1056111" y="12997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15677</xdr:rowOff>
    </xdr:from>
    <xdr:to>
      <xdr:col>107</xdr:col>
      <xdr:colOff>50800</xdr:colOff>
      <xdr:row>74</xdr:row>
      <xdr:rowOff>46355</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flipV="1">
          <a:off x="19545300" y="12702977"/>
          <a:ext cx="889000" cy="30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64112</xdr:rowOff>
    </xdr:from>
    <xdr:to>
      <xdr:col>107</xdr:col>
      <xdr:colOff>101600</xdr:colOff>
      <xdr:row>75</xdr:row>
      <xdr:rowOff>165712</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20383500" y="12922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156839</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0167111" y="13015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46355</xdr:rowOff>
    </xdr:from>
    <xdr:to>
      <xdr:col>102</xdr:col>
      <xdr:colOff>114300</xdr:colOff>
      <xdr:row>74</xdr:row>
      <xdr:rowOff>83624</xdr:rowOff>
    </xdr:to>
    <xdr:cxnSp macro="">
      <xdr:nvCxnSpPr>
        <xdr:cNvPr id="864" name="直線コネクタ 863">
          <a:extLst>
            <a:ext uri="{FF2B5EF4-FFF2-40B4-BE49-F238E27FC236}">
              <a16:creationId xmlns:a16="http://schemas.microsoft.com/office/drawing/2014/main" id="{00000000-0008-0000-0600-000060030000}"/>
            </a:ext>
          </a:extLst>
        </xdr:cNvPr>
        <xdr:cNvCxnSpPr/>
      </xdr:nvCxnSpPr>
      <xdr:spPr>
        <a:xfrm flipV="1">
          <a:off x="18656300" y="12733655"/>
          <a:ext cx="889000" cy="37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87887</xdr:rowOff>
    </xdr:from>
    <xdr:to>
      <xdr:col>102</xdr:col>
      <xdr:colOff>165100</xdr:colOff>
      <xdr:row>76</xdr:row>
      <xdr:rowOff>18036</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19494500" y="12946637"/>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9163</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9278111" y="13039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139421</xdr:rowOff>
    </xdr:from>
    <xdr:to>
      <xdr:col>98</xdr:col>
      <xdr:colOff>38100</xdr:colOff>
      <xdr:row>76</xdr:row>
      <xdr:rowOff>69571</xdr:rowOff>
    </xdr:to>
    <xdr:sp macro=""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18605500" y="12998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60698</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8389111" y="13090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81516</xdr:rowOff>
    </xdr:from>
    <xdr:to>
      <xdr:col>116</xdr:col>
      <xdr:colOff>114300</xdr:colOff>
      <xdr:row>74</xdr:row>
      <xdr:rowOff>11666</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22110700" y="12597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72</xdr:row>
      <xdr:rowOff>104393</xdr:rowOff>
    </xdr:from>
    <xdr:ext cx="599010" cy="259045"/>
    <xdr:sp macro="" textlink="">
      <xdr:nvSpPr>
        <xdr:cNvPr id="875" name="繰出金該当値テキスト">
          <a:extLst>
            <a:ext uri="{FF2B5EF4-FFF2-40B4-BE49-F238E27FC236}">
              <a16:creationId xmlns:a16="http://schemas.microsoft.com/office/drawing/2014/main" id="{00000000-0008-0000-0600-00006B030000}"/>
            </a:ext>
          </a:extLst>
        </xdr:cNvPr>
        <xdr:cNvSpPr txBox="1"/>
      </xdr:nvSpPr>
      <xdr:spPr>
        <a:xfrm>
          <a:off x="22212300" y="124487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73</xdr:row>
      <xdr:rowOff>112568</xdr:rowOff>
    </xdr:from>
    <xdr:to>
      <xdr:col>112</xdr:col>
      <xdr:colOff>38100</xdr:colOff>
      <xdr:row>74</xdr:row>
      <xdr:rowOff>42718</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21272500" y="12628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72</xdr:row>
      <xdr:rowOff>59245</xdr:rowOff>
    </xdr:from>
    <xdr:ext cx="59901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1023795" y="124036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73</xdr:row>
      <xdr:rowOff>136327</xdr:rowOff>
    </xdr:from>
    <xdr:to>
      <xdr:col>107</xdr:col>
      <xdr:colOff>101600</xdr:colOff>
      <xdr:row>74</xdr:row>
      <xdr:rowOff>66477</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20383500" y="12652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72</xdr:row>
      <xdr:rowOff>83004</xdr:rowOff>
    </xdr:from>
    <xdr:ext cx="599010"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20134795" y="124274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73</xdr:row>
      <xdr:rowOff>167005</xdr:rowOff>
    </xdr:from>
    <xdr:to>
      <xdr:col>102</xdr:col>
      <xdr:colOff>165100</xdr:colOff>
      <xdr:row>74</xdr:row>
      <xdr:rowOff>97155</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19494500" y="12682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72</xdr:row>
      <xdr:rowOff>113682</xdr:rowOff>
    </xdr:from>
    <xdr:ext cx="599010"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9245795" y="124580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32824</xdr:rowOff>
    </xdr:from>
    <xdr:to>
      <xdr:col>98</xdr:col>
      <xdr:colOff>38100</xdr:colOff>
      <xdr:row>74</xdr:row>
      <xdr:rowOff>134424</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18605500" y="12720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72</xdr:row>
      <xdr:rowOff>150951</xdr:rowOff>
    </xdr:from>
    <xdr:ext cx="599010"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8356795" y="124953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8" name="前年度繰上充用金グラフ枠">
          <a:extLst>
            <a:ext uri="{FF2B5EF4-FFF2-40B4-BE49-F238E27FC236}">
              <a16:creationId xmlns:a16="http://schemas.microsoft.com/office/drawing/2014/main" id="{00000000-0008-0000-0600-000082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0" name="前年度繰上充用金最小値テキスト">
          <a:extLst>
            <a:ext uri="{FF2B5EF4-FFF2-40B4-BE49-F238E27FC236}">
              <a16:creationId xmlns:a16="http://schemas.microsoft.com/office/drawing/2014/main" id="{00000000-0008-0000-0600-000084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2" name="前年度繰上充用金最大値テキスト">
          <a:extLst>
            <a:ext uri="{FF2B5EF4-FFF2-40B4-BE49-F238E27FC236}">
              <a16:creationId xmlns:a16="http://schemas.microsoft.com/office/drawing/2014/main" id="{00000000-0008-0000-0600-000086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5" name="前年度繰上充用金平均値テキスト">
          <a:extLst>
            <a:ext uri="{FF2B5EF4-FFF2-40B4-BE49-F238E27FC236}">
              <a16:creationId xmlns:a16="http://schemas.microsoft.com/office/drawing/2014/main" id="{00000000-0008-0000-0600-000089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4" name="前年度繰上充用金該当値テキスト">
          <a:extLst>
            <a:ext uri="{FF2B5EF4-FFF2-40B4-BE49-F238E27FC236}">
              <a16:creationId xmlns:a16="http://schemas.microsoft.com/office/drawing/2014/main" id="{00000000-0008-0000-0600-00009C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3" name="正方形/長方形 932">
          <a:extLst>
            <a:ext uri="{FF2B5EF4-FFF2-40B4-BE49-F238E27FC236}">
              <a16:creationId xmlns:a16="http://schemas.microsoft.com/office/drawing/2014/main" id="{00000000-0008-0000-0600-0000A5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4" name="正方形/長方形 933">
          <a:extLst>
            <a:ext uri="{FF2B5EF4-FFF2-40B4-BE49-F238E27FC236}">
              <a16:creationId xmlns:a16="http://schemas.microsoft.com/office/drawing/2014/main" id="{00000000-0008-0000-0600-0000A6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人件費は給与改定等により増加しているが、定員管理計画等により適正配置に努めているところである。物件費については、町有施設の老朽化に伴う修繕費が大きく影響しており、物価高により、今後も増加を見込んでいる。維持補修費については、除排雪経費が全体の大半を占めており、その年の降雪・排雪状況によって経費の増減があり、生活維持に欠かせない経費であることから削減困難な経費である。扶助費については、高齢化率の上昇に伴い増加傾向にあるなかで、国の新型コロナウイルス感染症や物価高騰に関連し実施された臨時特別給付金給付事業などにより令和</a:t>
          </a:r>
          <a:r>
            <a:rPr kumimoji="1" lang="en-US" altLang="ja-JP" sz="1200">
              <a:latin typeface="ＭＳ Ｐゴシック" panose="020B0600070205080204" pitchFamily="50" charset="-128"/>
              <a:ea typeface="ＭＳ Ｐゴシック" panose="020B0600070205080204" pitchFamily="50" charset="-128"/>
            </a:rPr>
            <a:t>4</a:t>
          </a:r>
          <a:r>
            <a:rPr kumimoji="1" lang="ja-JP" altLang="en-US" sz="1200">
              <a:latin typeface="ＭＳ Ｐゴシック" panose="020B0600070205080204" pitchFamily="50" charset="-128"/>
              <a:ea typeface="ＭＳ Ｐゴシック" panose="020B0600070205080204" pitchFamily="50" charset="-128"/>
            </a:rPr>
            <a:t>年度比では増となっている。補助費等については、例年、消防関係やごみ処理・し尿処理関係の一部事務組合への負担金の他、町立病院への運営費補助金が多額となっており、令和</a:t>
          </a:r>
          <a:r>
            <a:rPr kumimoji="1" lang="en-US" altLang="ja-JP" sz="1200">
              <a:latin typeface="ＭＳ Ｐゴシック" panose="020B0600070205080204" pitchFamily="50" charset="-128"/>
              <a:ea typeface="ＭＳ Ｐゴシック" panose="020B0600070205080204" pitchFamily="50" charset="-128"/>
            </a:rPr>
            <a:t>4</a:t>
          </a:r>
          <a:r>
            <a:rPr kumimoji="1" lang="ja-JP" altLang="en-US" sz="1200">
              <a:latin typeface="ＭＳ Ｐゴシック" panose="020B0600070205080204" pitchFamily="50" charset="-128"/>
              <a:ea typeface="ＭＳ Ｐゴシック" panose="020B0600070205080204" pitchFamily="50" charset="-128"/>
            </a:rPr>
            <a:t>年度比でも増となっている。普通建設事業費としては、毎年度道路改修事業の他、文化財関連施設の整備事業としての支出が大きな割合を占めている。災害復旧事業費は、令和</a:t>
          </a:r>
          <a:r>
            <a:rPr kumimoji="1" lang="en-US" altLang="ja-JP" sz="1200">
              <a:latin typeface="ＭＳ Ｐゴシック" panose="020B0600070205080204" pitchFamily="50" charset="-128"/>
              <a:ea typeface="ＭＳ Ｐゴシック" panose="020B0600070205080204" pitchFamily="50" charset="-128"/>
            </a:rPr>
            <a:t>5</a:t>
          </a:r>
          <a:r>
            <a:rPr kumimoji="1" lang="ja-JP" altLang="en-US" sz="1200">
              <a:latin typeface="ＭＳ Ｐゴシック" panose="020B0600070205080204" pitchFamily="50" charset="-128"/>
              <a:ea typeface="ＭＳ Ｐゴシック" panose="020B0600070205080204" pitchFamily="50" charset="-128"/>
            </a:rPr>
            <a:t>年度中は大きな災害が無かったことから、前年度比で減となっている。公債費は過去に借り入れた大規模な普通建設事業等に伴う地方債が償還開始となったことにより、微増で右肩上がりとなっている。積立金は財政調整基金積立金が減となったことにより前年度と比較して減となっている。投資及び出資金は、町立病院の建物等増改築費、医療機器等購入費、リース資産購入費に対する出資が大半となっている。繰出金は、特別会計への繰出金が大半であり、今後も継続する見込みだが、独立採算が原則であることから、経費削減に引き続き努めるとともに、保険料、使用料の見直しを図りながらサービス維持に努めていく。</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新潟県津南町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8,672
8,534
170.21
8,371,078
7,909,984
425,838
4,806,519
6,021,944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11.6
23.4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58166</xdr:rowOff>
    </xdr:from>
    <xdr:to>
      <xdr:col>24</xdr:col>
      <xdr:colOff>62865</xdr:colOff>
      <xdr:row>38</xdr:row>
      <xdr:rowOff>157861</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201666"/>
          <a:ext cx="1270" cy="1471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161688</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676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157861</xdr:rowOff>
    </xdr:from>
    <xdr:to>
      <xdr:col>24</xdr:col>
      <xdr:colOff>152400</xdr:colOff>
      <xdr:row>38</xdr:row>
      <xdr:rowOff>157861</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6729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4843</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4976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18,042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58166</xdr:rowOff>
    </xdr:from>
    <xdr:to>
      <xdr:col>24</xdr:col>
      <xdr:colOff>152400</xdr:colOff>
      <xdr:row>30</xdr:row>
      <xdr:rowOff>58166</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2016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18161</xdr:rowOff>
    </xdr:from>
    <xdr:to>
      <xdr:col>24</xdr:col>
      <xdr:colOff>63500</xdr:colOff>
      <xdr:row>37</xdr:row>
      <xdr:rowOff>20320</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3797300" y="6361811"/>
          <a:ext cx="838200" cy="2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103141</xdr:rowOff>
    </xdr:from>
    <xdr:ext cx="534377"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9324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80264</xdr:rowOff>
    </xdr:from>
    <xdr:to>
      <xdr:col>24</xdr:col>
      <xdr:colOff>114300</xdr:colOff>
      <xdr:row>36</xdr:row>
      <xdr:rowOff>10414</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81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18161</xdr:rowOff>
    </xdr:from>
    <xdr:to>
      <xdr:col>19</xdr:col>
      <xdr:colOff>177800</xdr:colOff>
      <xdr:row>37</xdr:row>
      <xdr:rowOff>24384</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361811"/>
          <a:ext cx="889000" cy="6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118618</xdr:rowOff>
    </xdr:from>
    <xdr:to>
      <xdr:col>20</xdr:col>
      <xdr:colOff>38100</xdr:colOff>
      <xdr:row>36</xdr:row>
      <xdr:rowOff>48768</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19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65295</xdr:rowOff>
    </xdr:from>
    <xdr:ext cx="534377"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30111" y="5894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24384</xdr:rowOff>
    </xdr:from>
    <xdr:to>
      <xdr:col>15</xdr:col>
      <xdr:colOff>50800</xdr:colOff>
      <xdr:row>37</xdr:row>
      <xdr:rowOff>40386</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368034"/>
          <a:ext cx="8890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149225</xdr:rowOff>
    </xdr:from>
    <xdr:to>
      <xdr:col>15</xdr:col>
      <xdr:colOff>101600</xdr:colOff>
      <xdr:row>36</xdr:row>
      <xdr:rowOff>79375</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49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95902</xdr:rowOff>
    </xdr:from>
    <xdr:ext cx="534377"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41111" y="5925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40386</xdr:rowOff>
    </xdr:from>
    <xdr:to>
      <xdr:col>10</xdr:col>
      <xdr:colOff>114300</xdr:colOff>
      <xdr:row>37</xdr:row>
      <xdr:rowOff>100076</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6384036"/>
          <a:ext cx="889000" cy="59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158750</xdr:rowOff>
    </xdr:from>
    <xdr:to>
      <xdr:col>10</xdr:col>
      <xdr:colOff>165100</xdr:colOff>
      <xdr:row>36</xdr:row>
      <xdr:rowOff>88900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15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105427</xdr:rowOff>
    </xdr:from>
    <xdr:ext cx="534377"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52111" y="5934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164338</xdr:rowOff>
    </xdr:from>
    <xdr:to>
      <xdr:col>6</xdr:col>
      <xdr:colOff>38100</xdr:colOff>
      <xdr:row>38</xdr:row>
      <xdr:rowOff>94488</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507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38</xdr:row>
      <xdr:rowOff>85615</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600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140970</xdr:rowOff>
    </xdr:from>
    <xdr:to>
      <xdr:col>24</xdr:col>
      <xdr:colOff>114300</xdr:colOff>
      <xdr:row>37</xdr:row>
      <xdr:rowOff>71120</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313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119397</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291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138811</xdr:rowOff>
    </xdr:from>
    <xdr:to>
      <xdr:col>20</xdr:col>
      <xdr:colOff>38100</xdr:colOff>
      <xdr:row>37</xdr:row>
      <xdr:rowOff>68961</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311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60088</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403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145034</xdr:rowOff>
    </xdr:from>
    <xdr:to>
      <xdr:col>15</xdr:col>
      <xdr:colOff>101600</xdr:colOff>
      <xdr:row>37</xdr:row>
      <xdr:rowOff>75184</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317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66311</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409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161036</xdr:rowOff>
    </xdr:from>
    <xdr:to>
      <xdr:col>10</xdr:col>
      <xdr:colOff>165100</xdr:colOff>
      <xdr:row>37</xdr:row>
      <xdr:rowOff>91186</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333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82313</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425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49276</xdr:rowOff>
    </xdr:from>
    <xdr:to>
      <xdr:col>6</xdr:col>
      <xdr:colOff>38100</xdr:colOff>
      <xdr:row>37</xdr:row>
      <xdr:rowOff>150876</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392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167403</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168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75,358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id="{00000000-0008-0000-07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82624</xdr:rowOff>
    </xdr:from>
    <xdr:to>
      <xdr:col>24</xdr:col>
      <xdr:colOff>62865</xdr:colOff>
      <xdr:row>58</xdr:row>
      <xdr:rowOff>127952</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4633595" y="8655124"/>
          <a:ext cx="1270" cy="14169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131779</xdr:rowOff>
    </xdr:from>
    <xdr:ext cx="534377" cy="259045"/>
    <xdr:sp macro="" textlink="">
      <xdr:nvSpPr>
        <xdr:cNvPr id="116" name="総務費最小値テキスト">
          <a:extLst>
            <a:ext uri="{FF2B5EF4-FFF2-40B4-BE49-F238E27FC236}">
              <a16:creationId xmlns:a16="http://schemas.microsoft.com/office/drawing/2014/main" id="{00000000-0008-0000-0700-000074000000}"/>
            </a:ext>
          </a:extLst>
        </xdr:cNvPr>
        <xdr:cNvSpPr txBox="1"/>
      </xdr:nvSpPr>
      <xdr:spPr>
        <a:xfrm>
          <a:off x="4686300" y="10075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87,195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127952</xdr:rowOff>
    </xdr:from>
    <xdr:to>
      <xdr:col>24</xdr:col>
      <xdr:colOff>152400</xdr:colOff>
      <xdr:row>58</xdr:row>
      <xdr:rowOff>127952</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100720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29301</xdr:rowOff>
    </xdr:from>
    <xdr:ext cx="599010" cy="259045"/>
    <xdr:sp macro="" textlink="">
      <xdr:nvSpPr>
        <xdr:cNvPr id="118" name="総務費最大値テキスト">
          <a:extLst>
            <a:ext uri="{FF2B5EF4-FFF2-40B4-BE49-F238E27FC236}">
              <a16:creationId xmlns:a16="http://schemas.microsoft.com/office/drawing/2014/main" id="{00000000-0008-0000-0700-000076000000}"/>
            </a:ext>
          </a:extLst>
        </xdr:cNvPr>
        <xdr:cNvSpPr txBox="1"/>
      </xdr:nvSpPr>
      <xdr:spPr>
        <a:xfrm>
          <a:off x="4686300" y="84303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954,955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82624</xdr:rowOff>
    </xdr:from>
    <xdr:to>
      <xdr:col>24</xdr:col>
      <xdr:colOff>152400</xdr:colOff>
      <xdr:row>50</xdr:row>
      <xdr:rowOff>82624</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8655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16553</xdr:rowOff>
    </xdr:from>
    <xdr:to>
      <xdr:col>24</xdr:col>
      <xdr:colOff>63500</xdr:colOff>
      <xdr:row>58</xdr:row>
      <xdr:rowOff>34951</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3797300" y="9960653"/>
          <a:ext cx="838200" cy="18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23727</xdr:rowOff>
    </xdr:from>
    <xdr:ext cx="599010" cy="259045"/>
    <xdr:sp macro="" textlink="">
      <xdr:nvSpPr>
        <xdr:cNvPr id="121" name="総務費平均値テキスト">
          <a:extLst>
            <a:ext uri="{FF2B5EF4-FFF2-40B4-BE49-F238E27FC236}">
              <a16:creationId xmlns:a16="http://schemas.microsoft.com/office/drawing/2014/main" id="{00000000-0008-0000-0700-000079000000}"/>
            </a:ext>
          </a:extLst>
        </xdr:cNvPr>
        <xdr:cNvSpPr txBox="1"/>
      </xdr:nvSpPr>
      <xdr:spPr>
        <a:xfrm>
          <a:off x="4686300" y="962492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238,924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850</xdr:rowOff>
    </xdr:from>
    <xdr:to>
      <xdr:col>24</xdr:col>
      <xdr:colOff>114300</xdr:colOff>
      <xdr:row>57</xdr:row>
      <xdr:rowOff>102450</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4584700" y="9773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11874</xdr:rowOff>
    </xdr:from>
    <xdr:to>
      <xdr:col>19</xdr:col>
      <xdr:colOff>177800</xdr:colOff>
      <xdr:row>58</xdr:row>
      <xdr:rowOff>16553</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a:off x="2908300" y="9955974"/>
          <a:ext cx="889000" cy="4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161179</xdr:rowOff>
    </xdr:from>
    <xdr:to>
      <xdr:col>20</xdr:col>
      <xdr:colOff>38100</xdr:colOff>
      <xdr:row>57</xdr:row>
      <xdr:rowOff>91329</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3746500" y="9762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107856</xdr:rowOff>
    </xdr:from>
    <xdr:ext cx="599010"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3497795" y="95376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90011</xdr:rowOff>
    </xdr:from>
    <xdr:to>
      <xdr:col>15</xdr:col>
      <xdr:colOff>50800</xdr:colOff>
      <xdr:row>58</xdr:row>
      <xdr:rowOff>11874</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a:off x="2019300" y="9862661"/>
          <a:ext cx="889000" cy="93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119110</xdr:rowOff>
    </xdr:from>
    <xdr:to>
      <xdr:col>15</xdr:col>
      <xdr:colOff>101600</xdr:colOff>
      <xdr:row>57</xdr:row>
      <xdr:rowOff>49260</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2857500" y="9720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65787</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2608795" y="94955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90011</xdr:rowOff>
    </xdr:from>
    <xdr:to>
      <xdr:col>10</xdr:col>
      <xdr:colOff>114300</xdr:colOff>
      <xdr:row>58</xdr:row>
      <xdr:rowOff>131274</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flipV="1">
          <a:off x="1130300" y="9862661"/>
          <a:ext cx="889000" cy="212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9866</xdr:rowOff>
    </xdr:from>
    <xdr:to>
      <xdr:col>10</xdr:col>
      <xdr:colOff>165100</xdr:colOff>
      <xdr:row>56</xdr:row>
      <xdr:rowOff>111466</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968500" y="9611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127993</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719795" y="93862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168917</xdr:rowOff>
    </xdr:from>
    <xdr:to>
      <xdr:col>6</xdr:col>
      <xdr:colOff>38100</xdr:colOff>
      <xdr:row>58</xdr:row>
      <xdr:rowOff>99067</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079500" y="9941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115594</xdr:rowOff>
    </xdr:from>
    <xdr:ext cx="59901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830795" y="97167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155601</xdr:rowOff>
    </xdr:from>
    <xdr:to>
      <xdr:col>24</xdr:col>
      <xdr:colOff>114300</xdr:colOff>
      <xdr:row>58</xdr:row>
      <xdr:rowOff>85751</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4584700" y="9928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70528</xdr:rowOff>
    </xdr:from>
    <xdr:ext cx="599010" cy="259045"/>
    <xdr:sp macro="" textlink="">
      <xdr:nvSpPr>
        <xdr:cNvPr id="140" name="総務費該当値テキスト">
          <a:extLst>
            <a:ext uri="{FF2B5EF4-FFF2-40B4-BE49-F238E27FC236}">
              <a16:creationId xmlns:a16="http://schemas.microsoft.com/office/drawing/2014/main" id="{00000000-0008-0000-0700-00008C000000}"/>
            </a:ext>
          </a:extLst>
        </xdr:cNvPr>
        <xdr:cNvSpPr txBox="1"/>
      </xdr:nvSpPr>
      <xdr:spPr>
        <a:xfrm>
          <a:off x="4686300" y="98431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137203</xdr:rowOff>
    </xdr:from>
    <xdr:to>
      <xdr:col>20</xdr:col>
      <xdr:colOff>38100</xdr:colOff>
      <xdr:row>58</xdr:row>
      <xdr:rowOff>67353</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3746500" y="9909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58480</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3497795" y="100025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132524</xdr:rowOff>
    </xdr:from>
    <xdr:to>
      <xdr:col>15</xdr:col>
      <xdr:colOff>101600</xdr:colOff>
      <xdr:row>58</xdr:row>
      <xdr:rowOff>62674</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2857500" y="9905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53801</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2608795" y="99979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39211</xdr:rowOff>
    </xdr:from>
    <xdr:to>
      <xdr:col>10</xdr:col>
      <xdr:colOff>165100</xdr:colOff>
      <xdr:row>57</xdr:row>
      <xdr:rowOff>140811</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968500" y="9811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131938</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1719795" y="99045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80474</xdr:rowOff>
    </xdr:from>
    <xdr:to>
      <xdr:col>6</xdr:col>
      <xdr:colOff>38100</xdr:colOff>
      <xdr:row>59</xdr:row>
      <xdr:rowOff>10624</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079500" y="10024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1751</xdr:rowOff>
    </xdr:from>
    <xdr:ext cx="534377"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863111" y="10117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183,219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27183</xdr:rowOff>
    </xdr:from>
    <xdr:to>
      <xdr:col>24</xdr:col>
      <xdr:colOff>62865</xdr:colOff>
      <xdr:row>77</xdr:row>
      <xdr:rowOff>135612</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371583"/>
          <a:ext cx="1270" cy="9656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139439</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3410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138,394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135612</xdr:rowOff>
    </xdr:from>
    <xdr:to>
      <xdr:col>24</xdr:col>
      <xdr:colOff>152400</xdr:colOff>
      <xdr:row>77</xdr:row>
      <xdr:rowOff>135612</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3372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145310</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21468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349,610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72</xdr:row>
      <xdr:rowOff>27183</xdr:rowOff>
    </xdr:from>
    <xdr:to>
      <xdr:col>24</xdr:col>
      <xdr:colOff>152400</xdr:colOff>
      <xdr:row>72</xdr:row>
      <xdr:rowOff>27183</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3715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23027</xdr:rowOff>
    </xdr:from>
    <xdr:to>
      <xdr:col>24</xdr:col>
      <xdr:colOff>63500</xdr:colOff>
      <xdr:row>76</xdr:row>
      <xdr:rowOff>87917</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3797300" y="13053227"/>
          <a:ext cx="838200" cy="64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152330</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266818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241,130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129453</xdr:rowOff>
    </xdr:from>
    <xdr:to>
      <xdr:col>24</xdr:col>
      <xdr:colOff>114300</xdr:colOff>
      <xdr:row>75</xdr:row>
      <xdr:rowOff>59603</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2816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75660</xdr:rowOff>
    </xdr:from>
    <xdr:to>
      <xdr:col>19</xdr:col>
      <xdr:colOff>177800</xdr:colOff>
      <xdr:row>76</xdr:row>
      <xdr:rowOff>87917</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a:off x="2908300" y="13105860"/>
          <a:ext cx="889000" cy="12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25984</xdr:rowOff>
    </xdr:from>
    <xdr:to>
      <xdr:col>20</xdr:col>
      <xdr:colOff>38100</xdr:colOff>
      <xdr:row>75</xdr:row>
      <xdr:rowOff>127584</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2884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144111</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26599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75660</xdr:rowOff>
    </xdr:from>
    <xdr:to>
      <xdr:col>15</xdr:col>
      <xdr:colOff>50800</xdr:colOff>
      <xdr:row>76</xdr:row>
      <xdr:rowOff>165367</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2019300" y="13105860"/>
          <a:ext cx="889000" cy="89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74</xdr:row>
      <xdr:rowOff>144198</xdr:rowOff>
    </xdr:from>
    <xdr:to>
      <xdr:col>15</xdr:col>
      <xdr:colOff>101600</xdr:colOff>
      <xdr:row>75</xdr:row>
      <xdr:rowOff>74348</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2831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90875</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26067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165367</xdr:rowOff>
    </xdr:from>
    <xdr:to>
      <xdr:col>10</xdr:col>
      <xdr:colOff>114300</xdr:colOff>
      <xdr:row>77</xdr:row>
      <xdr:rowOff>57245</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3195567"/>
          <a:ext cx="889000" cy="63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127364</xdr:rowOff>
    </xdr:from>
    <xdr:to>
      <xdr:col>10</xdr:col>
      <xdr:colOff>165100</xdr:colOff>
      <xdr:row>76</xdr:row>
      <xdr:rowOff>57514</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2986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74041</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27613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104166</xdr:rowOff>
    </xdr:from>
    <xdr:to>
      <xdr:col>6</xdr:col>
      <xdr:colOff>38100</xdr:colOff>
      <xdr:row>77</xdr:row>
      <xdr:rowOff>34316</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134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50843</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29095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143677</xdr:rowOff>
    </xdr:from>
    <xdr:to>
      <xdr:col>24</xdr:col>
      <xdr:colOff>114300</xdr:colOff>
      <xdr:row>76</xdr:row>
      <xdr:rowOff>73828</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3002427"/>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122104</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29808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200,519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37117</xdr:rowOff>
    </xdr:from>
    <xdr:to>
      <xdr:col>20</xdr:col>
      <xdr:colOff>38100</xdr:colOff>
      <xdr:row>76</xdr:row>
      <xdr:rowOff>138717</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3067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129844</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31600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24860</xdr:rowOff>
    </xdr:from>
    <xdr:to>
      <xdr:col>15</xdr:col>
      <xdr:colOff>101600</xdr:colOff>
      <xdr:row>76</xdr:row>
      <xdr:rowOff>126460</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305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117587</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31477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114567</xdr:rowOff>
    </xdr:from>
    <xdr:to>
      <xdr:col>10</xdr:col>
      <xdr:colOff>165100</xdr:colOff>
      <xdr:row>77</xdr:row>
      <xdr:rowOff>44717</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3144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35844</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32374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6445</xdr:rowOff>
    </xdr:from>
    <xdr:to>
      <xdr:col>6</xdr:col>
      <xdr:colOff>38100</xdr:colOff>
      <xdr:row>77</xdr:row>
      <xdr:rowOff>108045</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3208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99172</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33008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54,380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衛生費グラフ枠">
          <a:extLst>
            <a:ext uri="{FF2B5EF4-FFF2-40B4-BE49-F238E27FC236}">
              <a16:creationId xmlns:a16="http://schemas.microsoft.com/office/drawing/2014/main" id="{00000000-0008-0000-07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169132</xdr:rowOff>
    </xdr:from>
    <xdr:to>
      <xdr:col>24</xdr:col>
      <xdr:colOff>62865</xdr:colOff>
      <xdr:row>98</xdr:row>
      <xdr:rowOff>61793</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flipV="1">
          <a:off x="4633595" y="15599632"/>
          <a:ext cx="1270" cy="12642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65620</xdr:rowOff>
    </xdr:from>
    <xdr:ext cx="534377" cy="259045"/>
    <xdr:sp macro="" textlink="">
      <xdr:nvSpPr>
        <xdr:cNvPr id="229" name="衛生費最小値テキスト">
          <a:extLst>
            <a:ext uri="{FF2B5EF4-FFF2-40B4-BE49-F238E27FC236}">
              <a16:creationId xmlns:a16="http://schemas.microsoft.com/office/drawing/2014/main" id="{00000000-0008-0000-0700-0000E5000000}"/>
            </a:ext>
          </a:extLst>
        </xdr:cNvPr>
        <xdr:cNvSpPr txBox="1"/>
      </xdr:nvSpPr>
      <xdr:spPr>
        <a:xfrm>
          <a:off x="4686300" y="16867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40,448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61793</xdr:rowOff>
    </xdr:from>
    <xdr:to>
      <xdr:col>24</xdr:col>
      <xdr:colOff>152400</xdr:colOff>
      <xdr:row>98</xdr:row>
      <xdr:rowOff>61793</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68638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115809</xdr:rowOff>
    </xdr:from>
    <xdr:ext cx="599010" cy="259045"/>
    <xdr:sp macro="" textlink="">
      <xdr:nvSpPr>
        <xdr:cNvPr id="231" name="衛生費最大値テキスト">
          <a:extLst>
            <a:ext uri="{FF2B5EF4-FFF2-40B4-BE49-F238E27FC236}">
              <a16:creationId xmlns:a16="http://schemas.microsoft.com/office/drawing/2014/main" id="{00000000-0008-0000-0700-0000E7000000}"/>
            </a:ext>
          </a:extLst>
        </xdr:cNvPr>
        <xdr:cNvSpPr txBox="1"/>
      </xdr:nvSpPr>
      <xdr:spPr>
        <a:xfrm>
          <a:off x="4686300" y="153748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372,275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169132</xdr:rowOff>
    </xdr:from>
    <xdr:to>
      <xdr:col>24</xdr:col>
      <xdr:colOff>152400</xdr:colOff>
      <xdr:row>90</xdr:row>
      <xdr:rowOff>169132</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55996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19145</xdr:rowOff>
    </xdr:from>
    <xdr:to>
      <xdr:col>24</xdr:col>
      <xdr:colOff>63500</xdr:colOff>
      <xdr:row>97</xdr:row>
      <xdr:rowOff>38125</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flipV="1">
          <a:off x="3797300" y="16649795"/>
          <a:ext cx="838200" cy="18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82546</xdr:rowOff>
    </xdr:from>
    <xdr:ext cx="599010" cy="259045"/>
    <xdr:sp macro="" textlink="">
      <xdr:nvSpPr>
        <xdr:cNvPr id="234" name="衛生費平均値テキスト">
          <a:extLst>
            <a:ext uri="{FF2B5EF4-FFF2-40B4-BE49-F238E27FC236}">
              <a16:creationId xmlns:a16="http://schemas.microsoft.com/office/drawing/2014/main" id="{00000000-0008-0000-0700-0000EA000000}"/>
            </a:ext>
          </a:extLst>
        </xdr:cNvPr>
        <xdr:cNvSpPr txBox="1"/>
      </xdr:nvSpPr>
      <xdr:spPr>
        <a:xfrm>
          <a:off x="4686300" y="1637029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59669</xdr:rowOff>
    </xdr:from>
    <xdr:to>
      <xdr:col>24</xdr:col>
      <xdr:colOff>114300</xdr:colOff>
      <xdr:row>96</xdr:row>
      <xdr:rowOff>161269</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4584700" y="16518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38125</xdr:rowOff>
    </xdr:from>
    <xdr:to>
      <xdr:col>19</xdr:col>
      <xdr:colOff>177800</xdr:colOff>
      <xdr:row>97</xdr:row>
      <xdr:rowOff>69653</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flipV="1">
          <a:off x="2908300" y="16668775"/>
          <a:ext cx="889000" cy="31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99251</xdr:rowOff>
    </xdr:from>
    <xdr:to>
      <xdr:col>20</xdr:col>
      <xdr:colOff>38100</xdr:colOff>
      <xdr:row>97</xdr:row>
      <xdr:rowOff>29401</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3746500" y="16558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45928</xdr:rowOff>
    </xdr:from>
    <xdr:ext cx="599010" cy="259045"/>
    <xdr:sp macro="" textlink="">
      <xdr:nvSpPr>
        <xdr:cNvPr id="238" name="テキスト ボックス 237">
          <a:extLst>
            <a:ext uri="{FF2B5EF4-FFF2-40B4-BE49-F238E27FC236}">
              <a16:creationId xmlns:a16="http://schemas.microsoft.com/office/drawing/2014/main" id="{00000000-0008-0000-0700-0000EE000000}"/>
            </a:ext>
          </a:extLst>
        </xdr:cNvPr>
        <xdr:cNvSpPr txBox="1"/>
      </xdr:nvSpPr>
      <xdr:spPr>
        <a:xfrm>
          <a:off x="3497795" y="163336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69653</xdr:rowOff>
    </xdr:from>
    <xdr:to>
      <xdr:col>15</xdr:col>
      <xdr:colOff>50800</xdr:colOff>
      <xdr:row>97</xdr:row>
      <xdr:rowOff>70053</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flipV="1">
          <a:off x="2019300" y="16700303"/>
          <a:ext cx="889000" cy="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104434</xdr:rowOff>
    </xdr:from>
    <xdr:to>
      <xdr:col>15</xdr:col>
      <xdr:colOff>101600</xdr:colOff>
      <xdr:row>97</xdr:row>
      <xdr:rowOff>34584</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2857500" y="16563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51111</xdr:rowOff>
    </xdr:from>
    <xdr:ext cx="599010"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2608795" y="163388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46740</xdr:rowOff>
    </xdr:from>
    <xdr:to>
      <xdr:col>10</xdr:col>
      <xdr:colOff>114300</xdr:colOff>
      <xdr:row>97</xdr:row>
      <xdr:rowOff>70053</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a:off x="1130300" y="16677390"/>
          <a:ext cx="889000" cy="23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157629</xdr:rowOff>
    </xdr:from>
    <xdr:to>
      <xdr:col>10</xdr:col>
      <xdr:colOff>165100</xdr:colOff>
      <xdr:row>97</xdr:row>
      <xdr:rowOff>87779</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968500" y="16616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104306</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1752111" y="16392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86832</xdr:rowOff>
    </xdr:from>
    <xdr:to>
      <xdr:col>6</xdr:col>
      <xdr:colOff>38100</xdr:colOff>
      <xdr:row>98</xdr:row>
      <xdr:rowOff>16982</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079500" y="16717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8109</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863111" y="16810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139795</xdr:rowOff>
    </xdr:from>
    <xdr:to>
      <xdr:col>24</xdr:col>
      <xdr:colOff>114300</xdr:colOff>
      <xdr:row>97</xdr:row>
      <xdr:rowOff>69945</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4584700" y="16598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118222</xdr:rowOff>
    </xdr:from>
    <xdr:ext cx="534377" cy="259045"/>
    <xdr:sp macro="" textlink="">
      <xdr:nvSpPr>
        <xdr:cNvPr id="253" name="衛生費該当値テキスト">
          <a:extLst>
            <a:ext uri="{FF2B5EF4-FFF2-40B4-BE49-F238E27FC236}">
              <a16:creationId xmlns:a16="http://schemas.microsoft.com/office/drawing/2014/main" id="{00000000-0008-0000-0700-0000FD000000}"/>
            </a:ext>
          </a:extLst>
        </xdr:cNvPr>
        <xdr:cNvSpPr txBox="1"/>
      </xdr:nvSpPr>
      <xdr:spPr>
        <a:xfrm>
          <a:off x="4686300" y="16577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158775</xdr:rowOff>
    </xdr:from>
    <xdr:to>
      <xdr:col>20</xdr:col>
      <xdr:colOff>38100</xdr:colOff>
      <xdr:row>97</xdr:row>
      <xdr:rowOff>88925</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3746500" y="16617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80052</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3530111" y="16710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18853</xdr:rowOff>
    </xdr:from>
    <xdr:to>
      <xdr:col>15</xdr:col>
      <xdr:colOff>101600</xdr:colOff>
      <xdr:row>97</xdr:row>
      <xdr:rowOff>120453</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2857500" y="16649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111580</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2641111" y="16742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19253</xdr:rowOff>
    </xdr:from>
    <xdr:to>
      <xdr:col>10</xdr:col>
      <xdr:colOff>165100</xdr:colOff>
      <xdr:row>97</xdr:row>
      <xdr:rowOff>120853</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968500" y="16649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111980</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1752111" y="16742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167390</xdr:rowOff>
    </xdr:from>
    <xdr:to>
      <xdr:col>6</xdr:col>
      <xdr:colOff>38100</xdr:colOff>
      <xdr:row>97</xdr:row>
      <xdr:rowOff>97540</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079500" y="16626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114067</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863111" y="16401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7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a:extLst>
            <a:ext uri="{FF2B5EF4-FFF2-40B4-BE49-F238E27FC236}">
              <a16:creationId xmlns:a16="http://schemas.microsoft.com/office/drawing/2014/main" id="{00000000-0008-0000-07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41021</xdr:rowOff>
    </xdr:from>
    <xdr:to>
      <xdr:col>54</xdr:col>
      <xdr:colOff>189865</xdr:colOff>
      <xdr:row>39</xdr:row>
      <xdr:rowOff>44450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flipV="1">
          <a:off x="10475595" y="5355971"/>
          <a:ext cx="1270" cy="13750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6" name="労働費最小値テキスト">
          <a:extLst>
            <a:ext uri="{FF2B5EF4-FFF2-40B4-BE49-F238E27FC236}">
              <a16:creationId xmlns:a16="http://schemas.microsoft.com/office/drawing/2014/main" id="{00000000-0008-0000-0700-00001E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159148</xdr:rowOff>
    </xdr:from>
    <xdr:ext cx="469744" cy="259045"/>
    <xdr:sp macro="" textlink="">
      <xdr:nvSpPr>
        <xdr:cNvPr id="288" name="労働費最大値テキスト">
          <a:extLst>
            <a:ext uri="{FF2B5EF4-FFF2-40B4-BE49-F238E27FC236}">
              <a16:creationId xmlns:a16="http://schemas.microsoft.com/office/drawing/2014/main" id="{00000000-0008-0000-0700-000020010000}"/>
            </a:ext>
          </a:extLst>
        </xdr:cNvPr>
        <xdr:cNvSpPr txBox="1"/>
      </xdr:nvSpPr>
      <xdr:spPr>
        <a:xfrm>
          <a:off x="10528300" y="5131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7,218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41021</xdr:rowOff>
    </xdr:from>
    <xdr:to>
      <xdr:col>55</xdr:col>
      <xdr:colOff>88900</xdr:colOff>
      <xdr:row>31</xdr:row>
      <xdr:rowOff>41021</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53559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14160</xdr:rowOff>
    </xdr:from>
    <xdr:to>
      <xdr:col>55</xdr:col>
      <xdr:colOff>0</xdr:colOff>
      <xdr:row>37</xdr:row>
      <xdr:rowOff>20257</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flipV="1">
          <a:off x="9639300" y="6357810"/>
          <a:ext cx="838200" cy="6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50563</xdr:rowOff>
    </xdr:from>
    <xdr:ext cx="378565" cy="259045"/>
    <xdr:sp macro="" textlink="">
      <xdr:nvSpPr>
        <xdr:cNvPr id="291" name="労働費平均値テキスト">
          <a:extLst>
            <a:ext uri="{FF2B5EF4-FFF2-40B4-BE49-F238E27FC236}">
              <a16:creationId xmlns:a16="http://schemas.microsoft.com/office/drawing/2014/main" id="{00000000-0008-0000-0700-000023010000}"/>
            </a:ext>
          </a:extLst>
        </xdr:cNvPr>
        <xdr:cNvSpPr txBox="1"/>
      </xdr:nvSpPr>
      <xdr:spPr>
        <a:xfrm>
          <a:off x="10528300" y="656566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72136</xdr:rowOff>
    </xdr:from>
    <xdr:to>
      <xdr:col>55</xdr:col>
      <xdr:colOff>50800</xdr:colOff>
      <xdr:row>39</xdr:row>
      <xdr:rowOff>2286</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10426700" y="6587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20257</xdr:rowOff>
    </xdr:from>
    <xdr:to>
      <xdr:col>50</xdr:col>
      <xdr:colOff>114300</xdr:colOff>
      <xdr:row>37</xdr:row>
      <xdr:rowOff>39497</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flipV="1">
          <a:off x="8750300" y="6363907"/>
          <a:ext cx="889000" cy="19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74041</xdr:rowOff>
    </xdr:from>
    <xdr:to>
      <xdr:col>50</xdr:col>
      <xdr:colOff>165100</xdr:colOff>
      <xdr:row>39</xdr:row>
      <xdr:rowOff>4191</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9588500" y="6589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166768</xdr:rowOff>
    </xdr:from>
    <xdr:ext cx="378565"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9450017" y="66818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39497</xdr:rowOff>
    </xdr:from>
    <xdr:to>
      <xdr:col>45</xdr:col>
      <xdr:colOff>177800</xdr:colOff>
      <xdr:row>37</xdr:row>
      <xdr:rowOff>77407</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flipV="1">
          <a:off x="7861300" y="6383147"/>
          <a:ext cx="889000" cy="37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86614</xdr:rowOff>
    </xdr:from>
    <xdr:to>
      <xdr:col>46</xdr:col>
      <xdr:colOff>38100</xdr:colOff>
      <xdr:row>39</xdr:row>
      <xdr:rowOff>16764</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8699500" y="6601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7891</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8561017" y="66944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66929</xdr:rowOff>
    </xdr:from>
    <xdr:to>
      <xdr:col>41</xdr:col>
      <xdr:colOff>50800</xdr:colOff>
      <xdr:row>37</xdr:row>
      <xdr:rowOff>77407</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a:off x="6972300" y="6410579"/>
          <a:ext cx="889000" cy="10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87185</xdr:rowOff>
    </xdr:from>
    <xdr:to>
      <xdr:col>41</xdr:col>
      <xdr:colOff>101600</xdr:colOff>
      <xdr:row>39</xdr:row>
      <xdr:rowOff>17335</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7810500" y="6602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8462</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7672017" y="66950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8890</xdr:rowOff>
    </xdr:from>
    <xdr:to>
      <xdr:col>36</xdr:col>
      <xdr:colOff>165100</xdr:colOff>
      <xdr:row>38</xdr:row>
      <xdr:rowOff>110490</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6921500" y="6523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101617</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6783017" y="66167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134810</xdr:rowOff>
    </xdr:from>
    <xdr:to>
      <xdr:col>55</xdr:col>
      <xdr:colOff>50800</xdr:colOff>
      <xdr:row>37</xdr:row>
      <xdr:rowOff>64960</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10426700" y="6307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157687</xdr:rowOff>
    </xdr:from>
    <xdr:ext cx="469744" cy="259045"/>
    <xdr:sp macro="" textlink="">
      <xdr:nvSpPr>
        <xdr:cNvPr id="310" name="労働費該当値テキスト">
          <a:extLst>
            <a:ext uri="{FF2B5EF4-FFF2-40B4-BE49-F238E27FC236}">
              <a16:creationId xmlns:a16="http://schemas.microsoft.com/office/drawing/2014/main" id="{00000000-0008-0000-0700-000036010000}"/>
            </a:ext>
          </a:extLst>
        </xdr:cNvPr>
        <xdr:cNvSpPr txBox="1"/>
      </xdr:nvSpPr>
      <xdr:spPr>
        <a:xfrm>
          <a:off x="10528300" y="6158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140907</xdr:rowOff>
    </xdr:from>
    <xdr:to>
      <xdr:col>50</xdr:col>
      <xdr:colOff>165100</xdr:colOff>
      <xdr:row>37</xdr:row>
      <xdr:rowOff>71057</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9588500" y="6313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35</xdr:row>
      <xdr:rowOff>87584</xdr:rowOff>
    </xdr:from>
    <xdr:ext cx="469744"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9404428" y="60883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160147</xdr:rowOff>
    </xdr:from>
    <xdr:to>
      <xdr:col>46</xdr:col>
      <xdr:colOff>38100</xdr:colOff>
      <xdr:row>37</xdr:row>
      <xdr:rowOff>90297</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8699500" y="6332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35</xdr:row>
      <xdr:rowOff>106824</xdr:rowOff>
    </xdr:from>
    <xdr:ext cx="469744"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8515428" y="61075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26607</xdr:rowOff>
    </xdr:from>
    <xdr:to>
      <xdr:col>41</xdr:col>
      <xdr:colOff>101600</xdr:colOff>
      <xdr:row>37</xdr:row>
      <xdr:rowOff>128207</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7810500" y="6370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35</xdr:row>
      <xdr:rowOff>144734</xdr:rowOff>
    </xdr:from>
    <xdr:ext cx="469744"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7626428" y="6145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16129</xdr:rowOff>
    </xdr:from>
    <xdr:to>
      <xdr:col>36</xdr:col>
      <xdr:colOff>165100</xdr:colOff>
      <xdr:row>37</xdr:row>
      <xdr:rowOff>117729</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6921500" y="6359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134256</xdr:rowOff>
    </xdr:from>
    <xdr:ext cx="469744"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6737428" y="61350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農林水産業費グラフ枠">
          <a:extLst>
            <a:ext uri="{FF2B5EF4-FFF2-40B4-BE49-F238E27FC236}">
              <a16:creationId xmlns:a16="http://schemas.microsoft.com/office/drawing/2014/main" id="{00000000-0008-0000-07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41118</xdr:rowOff>
    </xdr:from>
    <xdr:to>
      <xdr:col>54</xdr:col>
      <xdr:colOff>189865</xdr:colOff>
      <xdr:row>58</xdr:row>
      <xdr:rowOff>60714</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flipV="1">
          <a:off x="10475595" y="8613618"/>
          <a:ext cx="1270" cy="13911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64541</xdr:rowOff>
    </xdr:from>
    <xdr:ext cx="534377" cy="259045"/>
    <xdr:sp macro="" textlink="">
      <xdr:nvSpPr>
        <xdr:cNvPr id="341" name="農林水産業費最小値テキスト">
          <a:extLst>
            <a:ext uri="{FF2B5EF4-FFF2-40B4-BE49-F238E27FC236}">
              <a16:creationId xmlns:a16="http://schemas.microsoft.com/office/drawing/2014/main" id="{00000000-0008-0000-0700-000055010000}"/>
            </a:ext>
          </a:extLst>
        </xdr:cNvPr>
        <xdr:cNvSpPr txBox="1"/>
      </xdr:nvSpPr>
      <xdr:spPr>
        <a:xfrm>
          <a:off x="10528300" y="10008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60714</xdr:rowOff>
    </xdr:from>
    <xdr:to>
      <xdr:col>55</xdr:col>
      <xdr:colOff>88900</xdr:colOff>
      <xdr:row>58</xdr:row>
      <xdr:rowOff>60714</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10004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159245</xdr:rowOff>
    </xdr:from>
    <xdr:ext cx="599010" cy="259045"/>
    <xdr:sp macro="" textlink="">
      <xdr:nvSpPr>
        <xdr:cNvPr id="343" name="農林水産業費最大値テキスト">
          <a:extLst>
            <a:ext uri="{FF2B5EF4-FFF2-40B4-BE49-F238E27FC236}">
              <a16:creationId xmlns:a16="http://schemas.microsoft.com/office/drawing/2014/main" id="{00000000-0008-0000-0700-000057010000}"/>
            </a:ext>
          </a:extLst>
        </xdr:cNvPr>
        <xdr:cNvSpPr txBox="1"/>
      </xdr:nvSpPr>
      <xdr:spPr>
        <a:xfrm>
          <a:off x="10528300" y="83888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321,562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41118</xdr:rowOff>
    </xdr:from>
    <xdr:to>
      <xdr:col>55</xdr:col>
      <xdr:colOff>88900</xdr:colOff>
      <xdr:row>50</xdr:row>
      <xdr:rowOff>41118</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8613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74659</xdr:rowOff>
    </xdr:from>
    <xdr:to>
      <xdr:col>55</xdr:col>
      <xdr:colOff>0</xdr:colOff>
      <xdr:row>55</xdr:row>
      <xdr:rowOff>121979</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flipV="1">
          <a:off x="9639300" y="9504409"/>
          <a:ext cx="838200" cy="47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74345</xdr:rowOff>
    </xdr:from>
    <xdr:ext cx="599010" cy="259045"/>
    <xdr:sp macro="" textlink="">
      <xdr:nvSpPr>
        <xdr:cNvPr id="346" name="農林水産業費平均値テキスト">
          <a:extLst>
            <a:ext uri="{FF2B5EF4-FFF2-40B4-BE49-F238E27FC236}">
              <a16:creationId xmlns:a16="http://schemas.microsoft.com/office/drawing/2014/main" id="{00000000-0008-0000-0700-00005A010000}"/>
            </a:ext>
          </a:extLst>
        </xdr:cNvPr>
        <xdr:cNvSpPr txBox="1"/>
      </xdr:nvSpPr>
      <xdr:spPr>
        <a:xfrm>
          <a:off x="10528300" y="950409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95918</xdr:rowOff>
    </xdr:from>
    <xdr:to>
      <xdr:col>55</xdr:col>
      <xdr:colOff>50800</xdr:colOff>
      <xdr:row>56</xdr:row>
      <xdr:rowOff>26068</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10426700" y="9525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121979</xdr:rowOff>
    </xdr:from>
    <xdr:to>
      <xdr:col>50</xdr:col>
      <xdr:colOff>114300</xdr:colOff>
      <xdr:row>55</xdr:row>
      <xdr:rowOff>165317</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8750300" y="9551729"/>
          <a:ext cx="889000" cy="43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69789</xdr:rowOff>
    </xdr:from>
    <xdr:to>
      <xdr:col>50</xdr:col>
      <xdr:colOff>165100</xdr:colOff>
      <xdr:row>55</xdr:row>
      <xdr:rowOff>171389</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9588500" y="9499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54</xdr:row>
      <xdr:rowOff>16466</xdr:rowOff>
    </xdr:from>
    <xdr:ext cx="599010"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9339795" y="92747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165317</xdr:rowOff>
    </xdr:from>
    <xdr:to>
      <xdr:col>45</xdr:col>
      <xdr:colOff>177800</xdr:colOff>
      <xdr:row>56</xdr:row>
      <xdr:rowOff>9668</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flipV="1">
          <a:off x="7861300" y="9595067"/>
          <a:ext cx="889000" cy="15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113123</xdr:rowOff>
    </xdr:from>
    <xdr:to>
      <xdr:col>46</xdr:col>
      <xdr:colOff>38100</xdr:colOff>
      <xdr:row>56</xdr:row>
      <xdr:rowOff>43273</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8699500" y="9542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54</xdr:row>
      <xdr:rowOff>59800</xdr:rowOff>
    </xdr:from>
    <xdr:ext cx="599010"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8450795" y="93181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9668</xdr:rowOff>
    </xdr:from>
    <xdr:to>
      <xdr:col>41</xdr:col>
      <xdr:colOff>50800</xdr:colOff>
      <xdr:row>56</xdr:row>
      <xdr:rowOff>103960</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flipV="1">
          <a:off x="6972300" y="9610868"/>
          <a:ext cx="889000" cy="94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143687</xdr:rowOff>
    </xdr:from>
    <xdr:to>
      <xdr:col>41</xdr:col>
      <xdr:colOff>101600</xdr:colOff>
      <xdr:row>56</xdr:row>
      <xdr:rowOff>73837</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7810500" y="9573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64964</xdr:rowOff>
    </xdr:from>
    <xdr:ext cx="599010"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7561795" y="96661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123913</xdr:rowOff>
    </xdr:from>
    <xdr:to>
      <xdr:col>36</xdr:col>
      <xdr:colOff>165100</xdr:colOff>
      <xdr:row>57</xdr:row>
      <xdr:rowOff>54063</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6921500" y="9725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45190</xdr:rowOff>
    </xdr:from>
    <xdr:ext cx="534377"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6705111" y="9817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23859</xdr:rowOff>
    </xdr:from>
    <xdr:to>
      <xdr:col>55</xdr:col>
      <xdr:colOff>50800</xdr:colOff>
      <xdr:row>55</xdr:row>
      <xdr:rowOff>125459</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10426700" y="9453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46736</xdr:rowOff>
    </xdr:from>
    <xdr:ext cx="599010" cy="259045"/>
    <xdr:sp macro="" textlink="">
      <xdr:nvSpPr>
        <xdr:cNvPr id="365" name="農林水産業費該当値テキスト">
          <a:extLst>
            <a:ext uri="{FF2B5EF4-FFF2-40B4-BE49-F238E27FC236}">
              <a16:creationId xmlns:a16="http://schemas.microsoft.com/office/drawing/2014/main" id="{00000000-0008-0000-0700-00006D010000}"/>
            </a:ext>
          </a:extLst>
        </xdr:cNvPr>
        <xdr:cNvSpPr txBox="1"/>
      </xdr:nvSpPr>
      <xdr:spPr>
        <a:xfrm>
          <a:off x="10528300" y="93050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71179</xdr:rowOff>
    </xdr:from>
    <xdr:to>
      <xdr:col>50</xdr:col>
      <xdr:colOff>165100</xdr:colOff>
      <xdr:row>56</xdr:row>
      <xdr:rowOff>1329</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9588500" y="9500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163906</xdr:rowOff>
    </xdr:from>
    <xdr:ext cx="59901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339795" y="95936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114517</xdr:rowOff>
    </xdr:from>
    <xdr:to>
      <xdr:col>46</xdr:col>
      <xdr:colOff>38100</xdr:colOff>
      <xdr:row>56</xdr:row>
      <xdr:rowOff>44667</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8699500" y="9544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35794</xdr:rowOff>
    </xdr:from>
    <xdr:ext cx="59901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8450795" y="96369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130318</xdr:rowOff>
    </xdr:from>
    <xdr:to>
      <xdr:col>41</xdr:col>
      <xdr:colOff>101600</xdr:colOff>
      <xdr:row>56</xdr:row>
      <xdr:rowOff>60468</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7810500" y="9560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54</xdr:row>
      <xdr:rowOff>76995</xdr:rowOff>
    </xdr:from>
    <xdr:ext cx="599010"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7561795" y="93352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53160</xdr:rowOff>
    </xdr:from>
    <xdr:to>
      <xdr:col>36</xdr:col>
      <xdr:colOff>165100</xdr:colOff>
      <xdr:row>56</xdr:row>
      <xdr:rowOff>154760</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6921500" y="9654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171287</xdr:rowOff>
    </xdr:from>
    <xdr:ext cx="534377"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6705111" y="9429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商工費グラフ枠">
          <a:extLst>
            <a:ext uri="{FF2B5EF4-FFF2-40B4-BE49-F238E27FC236}">
              <a16:creationId xmlns:a16="http://schemas.microsoft.com/office/drawing/2014/main" id="{00000000-0008-0000-0700-00008A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72</xdr:row>
      <xdr:rowOff>107394</xdr:rowOff>
    </xdr:from>
    <xdr:to>
      <xdr:col>54</xdr:col>
      <xdr:colOff>189865</xdr:colOff>
      <xdr:row>78</xdr:row>
      <xdr:rowOff>129705</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flipV="1">
          <a:off x="10475595" y="12451794"/>
          <a:ext cx="1270" cy="10510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133532</xdr:rowOff>
    </xdr:from>
    <xdr:ext cx="469744" cy="259045"/>
    <xdr:sp macro="" textlink="">
      <xdr:nvSpPr>
        <xdr:cNvPr id="396" name="商工費最小値テキスト">
          <a:extLst>
            <a:ext uri="{FF2B5EF4-FFF2-40B4-BE49-F238E27FC236}">
              <a16:creationId xmlns:a16="http://schemas.microsoft.com/office/drawing/2014/main" id="{00000000-0008-0000-0700-00008C010000}"/>
            </a:ext>
          </a:extLst>
        </xdr:cNvPr>
        <xdr:cNvSpPr txBox="1"/>
      </xdr:nvSpPr>
      <xdr:spPr>
        <a:xfrm>
          <a:off x="10528300" y="13506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129705</xdr:rowOff>
    </xdr:from>
    <xdr:to>
      <xdr:col>55</xdr:col>
      <xdr:colOff>88900</xdr:colOff>
      <xdr:row>78</xdr:row>
      <xdr:rowOff>129705</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10388600" y="13502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71</xdr:row>
      <xdr:rowOff>54071</xdr:rowOff>
    </xdr:from>
    <xdr:ext cx="599010" cy="259045"/>
    <xdr:sp macro="" textlink="">
      <xdr:nvSpPr>
        <xdr:cNvPr id="398" name="商工費最大値テキスト">
          <a:extLst>
            <a:ext uri="{FF2B5EF4-FFF2-40B4-BE49-F238E27FC236}">
              <a16:creationId xmlns:a16="http://schemas.microsoft.com/office/drawing/2014/main" id="{00000000-0008-0000-0700-00008E010000}"/>
            </a:ext>
          </a:extLst>
        </xdr:cNvPr>
        <xdr:cNvSpPr txBox="1"/>
      </xdr:nvSpPr>
      <xdr:spPr>
        <a:xfrm>
          <a:off x="10528300" y="122270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232,066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72</xdr:row>
      <xdr:rowOff>107394</xdr:rowOff>
    </xdr:from>
    <xdr:to>
      <xdr:col>55</xdr:col>
      <xdr:colOff>88900</xdr:colOff>
      <xdr:row>72</xdr:row>
      <xdr:rowOff>107394</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2451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156178</xdr:rowOff>
    </xdr:from>
    <xdr:to>
      <xdr:col>55</xdr:col>
      <xdr:colOff>0</xdr:colOff>
      <xdr:row>78</xdr:row>
      <xdr:rowOff>23251</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9639300" y="13357828"/>
          <a:ext cx="838200" cy="38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83225</xdr:rowOff>
    </xdr:from>
    <xdr:ext cx="534377" cy="259045"/>
    <xdr:sp macro="" textlink="">
      <xdr:nvSpPr>
        <xdr:cNvPr id="401" name="商工費平均値テキスト">
          <a:extLst>
            <a:ext uri="{FF2B5EF4-FFF2-40B4-BE49-F238E27FC236}">
              <a16:creationId xmlns:a16="http://schemas.microsoft.com/office/drawing/2014/main" id="{00000000-0008-0000-0700-000091010000}"/>
            </a:ext>
          </a:extLst>
        </xdr:cNvPr>
        <xdr:cNvSpPr txBox="1"/>
      </xdr:nvSpPr>
      <xdr:spPr>
        <a:xfrm>
          <a:off x="10528300" y="131134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60348</xdr:rowOff>
    </xdr:from>
    <xdr:to>
      <xdr:col>55</xdr:col>
      <xdr:colOff>50800</xdr:colOff>
      <xdr:row>77</xdr:row>
      <xdr:rowOff>161948</xdr:rowOff>
    </xdr:to>
    <xdr:sp macro="" textlink="">
      <xdr:nvSpPr>
        <xdr:cNvPr id="402" name="フローチャート: 判断 401">
          <a:extLst>
            <a:ext uri="{FF2B5EF4-FFF2-40B4-BE49-F238E27FC236}">
              <a16:creationId xmlns:a16="http://schemas.microsoft.com/office/drawing/2014/main" id="{00000000-0008-0000-0700-000092010000}"/>
            </a:ext>
          </a:extLst>
        </xdr:cNvPr>
        <xdr:cNvSpPr/>
      </xdr:nvSpPr>
      <xdr:spPr>
        <a:xfrm>
          <a:off x="10426700" y="13261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115267</xdr:rowOff>
    </xdr:from>
    <xdr:to>
      <xdr:col>50</xdr:col>
      <xdr:colOff>114300</xdr:colOff>
      <xdr:row>77</xdr:row>
      <xdr:rowOff>156178</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8750300" y="13316917"/>
          <a:ext cx="889000" cy="40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42132</xdr:rowOff>
    </xdr:from>
    <xdr:to>
      <xdr:col>50</xdr:col>
      <xdr:colOff>165100</xdr:colOff>
      <xdr:row>77</xdr:row>
      <xdr:rowOff>143732</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9588500" y="13243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160259</xdr:rowOff>
    </xdr:from>
    <xdr:ext cx="534377" cy="259045"/>
    <xdr:sp macro="" textlink="">
      <xdr:nvSpPr>
        <xdr:cNvPr id="405" name="テキスト ボックス 404">
          <a:extLst>
            <a:ext uri="{FF2B5EF4-FFF2-40B4-BE49-F238E27FC236}">
              <a16:creationId xmlns:a16="http://schemas.microsoft.com/office/drawing/2014/main" id="{00000000-0008-0000-0700-000095010000}"/>
            </a:ext>
          </a:extLst>
        </xdr:cNvPr>
        <xdr:cNvSpPr txBox="1"/>
      </xdr:nvSpPr>
      <xdr:spPr>
        <a:xfrm>
          <a:off x="9372111" y="13019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115267</xdr:rowOff>
    </xdr:from>
    <xdr:to>
      <xdr:col>45</xdr:col>
      <xdr:colOff>177800</xdr:colOff>
      <xdr:row>78</xdr:row>
      <xdr:rowOff>9375</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flipV="1">
          <a:off x="7861300" y="13316917"/>
          <a:ext cx="889000" cy="65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65565</xdr:rowOff>
    </xdr:from>
    <xdr:to>
      <xdr:col>46</xdr:col>
      <xdr:colOff>38100</xdr:colOff>
      <xdr:row>77</xdr:row>
      <xdr:rowOff>167165</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8699500" y="13267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158292</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8483111" y="13359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9375</xdr:rowOff>
    </xdr:from>
    <xdr:to>
      <xdr:col>41</xdr:col>
      <xdr:colOff>50800</xdr:colOff>
      <xdr:row>78</xdr:row>
      <xdr:rowOff>11757</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6972300" y="13382475"/>
          <a:ext cx="889000" cy="2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45901</xdr:rowOff>
    </xdr:from>
    <xdr:to>
      <xdr:col>41</xdr:col>
      <xdr:colOff>101600</xdr:colOff>
      <xdr:row>77</xdr:row>
      <xdr:rowOff>147501</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7810500" y="13247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164028</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7594111" y="13022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133308</xdr:rowOff>
    </xdr:from>
    <xdr:to>
      <xdr:col>36</xdr:col>
      <xdr:colOff>165100</xdr:colOff>
      <xdr:row>78</xdr:row>
      <xdr:rowOff>63458</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6921500" y="13334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54585</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6705111" y="13427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143901</xdr:rowOff>
    </xdr:from>
    <xdr:to>
      <xdr:col>55</xdr:col>
      <xdr:colOff>50800</xdr:colOff>
      <xdr:row>78</xdr:row>
      <xdr:rowOff>74051</xdr:rowOff>
    </xdr:to>
    <xdr:sp macro="" textlink="">
      <xdr:nvSpPr>
        <xdr:cNvPr id="419" name="楕円 418">
          <a:extLst>
            <a:ext uri="{FF2B5EF4-FFF2-40B4-BE49-F238E27FC236}">
              <a16:creationId xmlns:a16="http://schemas.microsoft.com/office/drawing/2014/main" id="{00000000-0008-0000-0700-0000A3010000}"/>
            </a:ext>
          </a:extLst>
        </xdr:cNvPr>
        <xdr:cNvSpPr/>
      </xdr:nvSpPr>
      <xdr:spPr>
        <a:xfrm>
          <a:off x="10426700" y="13345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58828</xdr:rowOff>
    </xdr:from>
    <xdr:ext cx="534377" cy="259045"/>
    <xdr:sp macro="" textlink="">
      <xdr:nvSpPr>
        <xdr:cNvPr id="420" name="商工費該当値テキスト">
          <a:extLst>
            <a:ext uri="{FF2B5EF4-FFF2-40B4-BE49-F238E27FC236}">
              <a16:creationId xmlns:a16="http://schemas.microsoft.com/office/drawing/2014/main" id="{00000000-0008-0000-0700-0000A4010000}"/>
            </a:ext>
          </a:extLst>
        </xdr:cNvPr>
        <xdr:cNvSpPr txBox="1"/>
      </xdr:nvSpPr>
      <xdr:spPr>
        <a:xfrm>
          <a:off x="10528300" y="13260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105378</xdr:rowOff>
    </xdr:from>
    <xdr:to>
      <xdr:col>50</xdr:col>
      <xdr:colOff>165100</xdr:colOff>
      <xdr:row>78</xdr:row>
      <xdr:rowOff>35528</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9588500" y="13307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26655</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9372111" y="13399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64467</xdr:rowOff>
    </xdr:from>
    <xdr:to>
      <xdr:col>46</xdr:col>
      <xdr:colOff>38100</xdr:colOff>
      <xdr:row>77</xdr:row>
      <xdr:rowOff>166067</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8699500" y="13266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11144</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8483111" y="13041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130025</xdr:rowOff>
    </xdr:from>
    <xdr:to>
      <xdr:col>41</xdr:col>
      <xdr:colOff>101600</xdr:colOff>
      <xdr:row>78</xdr:row>
      <xdr:rowOff>60175</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7810500" y="13331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51302</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7594111" y="13424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132407</xdr:rowOff>
    </xdr:from>
    <xdr:to>
      <xdr:col>36</xdr:col>
      <xdr:colOff>165100</xdr:colOff>
      <xdr:row>78</xdr:row>
      <xdr:rowOff>62557</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6921500" y="13334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79084</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6705111" y="13109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a:extLst>
            <a:ext uri="{FF2B5EF4-FFF2-40B4-BE49-F238E27FC236}">
              <a16:creationId xmlns:a16="http://schemas.microsoft.com/office/drawing/2014/main" id="{00000000-0008-0000-0700-0000B6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9" name="土木費グラフ枠">
          <a:extLst>
            <a:ext uri="{FF2B5EF4-FFF2-40B4-BE49-F238E27FC236}">
              <a16:creationId xmlns:a16="http://schemas.microsoft.com/office/drawing/2014/main" id="{00000000-0008-0000-0700-0000C1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85275</xdr:rowOff>
    </xdr:from>
    <xdr:to>
      <xdr:col>54</xdr:col>
      <xdr:colOff>189865</xdr:colOff>
      <xdr:row>98</xdr:row>
      <xdr:rowOff>12306</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flipV="1">
          <a:off x="10475595" y="15858675"/>
          <a:ext cx="1270" cy="9557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16133</xdr:rowOff>
    </xdr:from>
    <xdr:ext cx="534377" cy="259045"/>
    <xdr:sp macro="" textlink="">
      <xdr:nvSpPr>
        <xdr:cNvPr id="451" name="土木費最小値テキスト">
          <a:extLst>
            <a:ext uri="{FF2B5EF4-FFF2-40B4-BE49-F238E27FC236}">
              <a16:creationId xmlns:a16="http://schemas.microsoft.com/office/drawing/2014/main" id="{00000000-0008-0000-0700-0000C3010000}"/>
            </a:ext>
          </a:extLst>
        </xdr:cNvPr>
        <xdr:cNvSpPr txBox="1"/>
      </xdr:nvSpPr>
      <xdr:spPr>
        <a:xfrm>
          <a:off x="10528300" y="16818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12306</xdr:rowOff>
    </xdr:from>
    <xdr:to>
      <xdr:col>55</xdr:col>
      <xdr:colOff>88900</xdr:colOff>
      <xdr:row>98</xdr:row>
      <xdr:rowOff>12306</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10388600" y="168144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91</xdr:row>
      <xdr:rowOff>31952</xdr:rowOff>
    </xdr:from>
    <xdr:ext cx="599010" cy="259045"/>
    <xdr:sp macro="" textlink="">
      <xdr:nvSpPr>
        <xdr:cNvPr id="453" name="土木費最大値テキスト">
          <a:extLst>
            <a:ext uri="{FF2B5EF4-FFF2-40B4-BE49-F238E27FC236}">
              <a16:creationId xmlns:a16="http://schemas.microsoft.com/office/drawing/2014/main" id="{00000000-0008-0000-0700-0000C5010000}"/>
            </a:ext>
          </a:extLst>
        </xdr:cNvPr>
        <xdr:cNvSpPr txBox="1"/>
      </xdr:nvSpPr>
      <xdr:spPr>
        <a:xfrm>
          <a:off x="10528300" y="156339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236,904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92</xdr:row>
      <xdr:rowOff>85275</xdr:rowOff>
    </xdr:from>
    <xdr:to>
      <xdr:col>55</xdr:col>
      <xdr:colOff>88900</xdr:colOff>
      <xdr:row>92</xdr:row>
      <xdr:rowOff>85275</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10388600" y="15858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95306</xdr:rowOff>
    </xdr:from>
    <xdr:to>
      <xdr:col>55</xdr:col>
      <xdr:colOff>0</xdr:colOff>
      <xdr:row>96</xdr:row>
      <xdr:rowOff>96659</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9639300" y="16554506"/>
          <a:ext cx="838200" cy="1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109673</xdr:rowOff>
    </xdr:from>
    <xdr:ext cx="599010" cy="259045"/>
    <xdr:sp macro="" textlink="">
      <xdr:nvSpPr>
        <xdr:cNvPr id="456" name="土木費平均値テキスト">
          <a:extLst>
            <a:ext uri="{FF2B5EF4-FFF2-40B4-BE49-F238E27FC236}">
              <a16:creationId xmlns:a16="http://schemas.microsoft.com/office/drawing/2014/main" id="{00000000-0008-0000-0700-0000C8010000}"/>
            </a:ext>
          </a:extLst>
        </xdr:cNvPr>
        <xdr:cNvSpPr txBox="1"/>
      </xdr:nvSpPr>
      <xdr:spPr>
        <a:xfrm>
          <a:off x="10528300" y="1622597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86796</xdr:rowOff>
    </xdr:from>
    <xdr:to>
      <xdr:col>55</xdr:col>
      <xdr:colOff>50800</xdr:colOff>
      <xdr:row>96</xdr:row>
      <xdr:rowOff>16946</xdr:rowOff>
    </xdr:to>
    <xdr:sp macro="" textlink="">
      <xdr:nvSpPr>
        <xdr:cNvPr id="457" name="フローチャート: 判断 456">
          <a:extLst>
            <a:ext uri="{FF2B5EF4-FFF2-40B4-BE49-F238E27FC236}">
              <a16:creationId xmlns:a16="http://schemas.microsoft.com/office/drawing/2014/main" id="{00000000-0008-0000-0700-0000C9010000}"/>
            </a:ext>
          </a:extLst>
        </xdr:cNvPr>
        <xdr:cNvSpPr/>
      </xdr:nvSpPr>
      <xdr:spPr>
        <a:xfrm>
          <a:off x="10426700" y="16374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96659</xdr:rowOff>
    </xdr:from>
    <xdr:to>
      <xdr:col>50</xdr:col>
      <xdr:colOff>114300</xdr:colOff>
      <xdr:row>96</xdr:row>
      <xdr:rowOff>163644</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flipV="1">
          <a:off x="8750300" y="16555859"/>
          <a:ext cx="889000" cy="66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107307</xdr:rowOff>
    </xdr:from>
    <xdr:to>
      <xdr:col>50</xdr:col>
      <xdr:colOff>165100</xdr:colOff>
      <xdr:row>96</xdr:row>
      <xdr:rowOff>37457</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9588500" y="16395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94</xdr:row>
      <xdr:rowOff>53984</xdr:rowOff>
    </xdr:from>
    <xdr:ext cx="599010"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9339795" y="161702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145740</xdr:rowOff>
    </xdr:from>
    <xdr:to>
      <xdr:col>45</xdr:col>
      <xdr:colOff>177800</xdr:colOff>
      <xdr:row>96</xdr:row>
      <xdr:rowOff>163644</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7861300" y="16604940"/>
          <a:ext cx="889000" cy="17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123117</xdr:rowOff>
    </xdr:from>
    <xdr:to>
      <xdr:col>46</xdr:col>
      <xdr:colOff>38100</xdr:colOff>
      <xdr:row>96</xdr:row>
      <xdr:rowOff>53267</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8699500" y="16410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94</xdr:row>
      <xdr:rowOff>69794</xdr:rowOff>
    </xdr:from>
    <xdr:ext cx="599010"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8450795" y="161860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145740</xdr:rowOff>
    </xdr:from>
    <xdr:to>
      <xdr:col>41</xdr:col>
      <xdr:colOff>50800</xdr:colOff>
      <xdr:row>97</xdr:row>
      <xdr:rowOff>181</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6972300" y="16604940"/>
          <a:ext cx="889000" cy="25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146754</xdr:rowOff>
    </xdr:from>
    <xdr:to>
      <xdr:col>41</xdr:col>
      <xdr:colOff>101600</xdr:colOff>
      <xdr:row>96</xdr:row>
      <xdr:rowOff>76904</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7810500" y="16434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93431</xdr:rowOff>
    </xdr:from>
    <xdr:ext cx="534377"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7594111" y="16209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71256</xdr:rowOff>
    </xdr:from>
    <xdr:to>
      <xdr:col>36</xdr:col>
      <xdr:colOff>165100</xdr:colOff>
      <xdr:row>97</xdr:row>
      <xdr:rowOff>1406</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6921500" y="16530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17933</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6705111" y="16305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44506</xdr:rowOff>
    </xdr:from>
    <xdr:to>
      <xdr:col>55</xdr:col>
      <xdr:colOff>50800</xdr:colOff>
      <xdr:row>96</xdr:row>
      <xdr:rowOff>146106</xdr:rowOff>
    </xdr:to>
    <xdr:sp macro="" textlink="">
      <xdr:nvSpPr>
        <xdr:cNvPr id="474" name="楕円 473">
          <a:extLst>
            <a:ext uri="{FF2B5EF4-FFF2-40B4-BE49-F238E27FC236}">
              <a16:creationId xmlns:a16="http://schemas.microsoft.com/office/drawing/2014/main" id="{00000000-0008-0000-0700-0000DA010000}"/>
            </a:ext>
          </a:extLst>
        </xdr:cNvPr>
        <xdr:cNvSpPr/>
      </xdr:nvSpPr>
      <xdr:spPr>
        <a:xfrm>
          <a:off x="10426700" y="16503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22933</xdr:rowOff>
    </xdr:from>
    <xdr:ext cx="534377" cy="259045"/>
    <xdr:sp macro="" textlink="">
      <xdr:nvSpPr>
        <xdr:cNvPr id="475" name="土木費該当値テキスト">
          <a:extLst>
            <a:ext uri="{FF2B5EF4-FFF2-40B4-BE49-F238E27FC236}">
              <a16:creationId xmlns:a16="http://schemas.microsoft.com/office/drawing/2014/main" id="{00000000-0008-0000-0700-0000DB010000}"/>
            </a:ext>
          </a:extLst>
        </xdr:cNvPr>
        <xdr:cNvSpPr txBox="1"/>
      </xdr:nvSpPr>
      <xdr:spPr>
        <a:xfrm>
          <a:off x="10528300" y="16482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45859</xdr:rowOff>
    </xdr:from>
    <xdr:to>
      <xdr:col>50</xdr:col>
      <xdr:colOff>165100</xdr:colOff>
      <xdr:row>96</xdr:row>
      <xdr:rowOff>147459</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9588500" y="16505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138586</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372111" y="16597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112844</xdr:rowOff>
    </xdr:from>
    <xdr:to>
      <xdr:col>46</xdr:col>
      <xdr:colOff>38100</xdr:colOff>
      <xdr:row>97</xdr:row>
      <xdr:rowOff>42994</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8699500" y="16572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34121</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8483111" y="16664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94940</xdr:rowOff>
    </xdr:from>
    <xdr:to>
      <xdr:col>41</xdr:col>
      <xdr:colOff>101600</xdr:colOff>
      <xdr:row>97</xdr:row>
      <xdr:rowOff>25090</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7810500" y="16554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16217</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7594111" y="16646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120831</xdr:rowOff>
    </xdr:from>
    <xdr:to>
      <xdr:col>36</xdr:col>
      <xdr:colOff>165100</xdr:colOff>
      <xdr:row>97</xdr:row>
      <xdr:rowOff>50981</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6921500" y="16580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42108</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705111" y="16672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4" name="正方形/長方形 483">
          <a:extLst>
            <a:ext uri="{FF2B5EF4-FFF2-40B4-BE49-F238E27FC236}">
              <a16:creationId xmlns:a16="http://schemas.microsoft.com/office/drawing/2014/main" id="{00000000-0008-0000-0700-0000E4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5" name="正方形/長方形 484">
          <a:extLst>
            <a:ext uri="{FF2B5EF4-FFF2-40B4-BE49-F238E27FC236}">
              <a16:creationId xmlns:a16="http://schemas.microsoft.com/office/drawing/2014/main" id="{00000000-0008-0000-0700-0000E5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3" name="直線コネクタ 492">
          <a:extLst>
            <a:ext uri="{FF2B5EF4-FFF2-40B4-BE49-F238E27FC236}">
              <a16:creationId xmlns:a16="http://schemas.microsoft.com/office/drawing/2014/main" id="{00000000-0008-0000-0700-0000ED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495" name="直線コネクタ 494">
          <a:extLst>
            <a:ext uri="{FF2B5EF4-FFF2-40B4-BE49-F238E27FC236}">
              <a16:creationId xmlns:a16="http://schemas.microsoft.com/office/drawing/2014/main" id="{00000000-0008-0000-0700-0000EF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128105</xdr:rowOff>
    </xdr:from>
    <xdr:ext cx="531299" cy="259045"/>
    <xdr:sp macro="" textlink="">
      <xdr:nvSpPr>
        <xdr:cNvPr id="496" name="テキスト ボックス 495">
          <a:extLst>
            <a:ext uri="{FF2B5EF4-FFF2-40B4-BE49-F238E27FC236}">
              <a16:creationId xmlns:a16="http://schemas.microsoft.com/office/drawing/2014/main" id="{00000000-0008-0000-0700-0000F0010000}"/>
            </a:ext>
          </a:extLst>
        </xdr:cNvPr>
        <xdr:cNvSpPr txBox="1"/>
      </xdr:nvSpPr>
      <xdr:spPr>
        <a:xfrm>
          <a:off x="11914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9" name="消防費グラフ枠">
          <a:extLst>
            <a:ext uri="{FF2B5EF4-FFF2-40B4-BE49-F238E27FC236}">
              <a16:creationId xmlns:a16="http://schemas.microsoft.com/office/drawing/2014/main" id="{00000000-0008-0000-0700-0000FD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157335</xdr:rowOff>
    </xdr:from>
    <xdr:to>
      <xdr:col>85</xdr:col>
      <xdr:colOff>126364</xdr:colOff>
      <xdr:row>39</xdr:row>
      <xdr:rowOff>58514</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flipV="1">
          <a:off x="16317595" y="5129385"/>
          <a:ext cx="1269" cy="16156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62341</xdr:rowOff>
    </xdr:from>
    <xdr:ext cx="534377" cy="259045"/>
    <xdr:sp macro="" textlink="">
      <xdr:nvSpPr>
        <xdr:cNvPr id="511" name="消防費最小値テキスト">
          <a:extLst>
            <a:ext uri="{FF2B5EF4-FFF2-40B4-BE49-F238E27FC236}">
              <a16:creationId xmlns:a16="http://schemas.microsoft.com/office/drawing/2014/main" id="{00000000-0008-0000-0700-0000FF010000}"/>
            </a:ext>
          </a:extLst>
        </xdr:cNvPr>
        <xdr:cNvSpPr txBox="1"/>
      </xdr:nvSpPr>
      <xdr:spPr>
        <a:xfrm>
          <a:off x="16370300" y="6748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58514</xdr:rowOff>
    </xdr:from>
    <xdr:to>
      <xdr:col>86</xdr:col>
      <xdr:colOff>25400</xdr:colOff>
      <xdr:row>39</xdr:row>
      <xdr:rowOff>58514</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6230600" y="67450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104012</xdr:rowOff>
    </xdr:from>
    <xdr:ext cx="599010" cy="259045"/>
    <xdr:sp macro="" textlink="">
      <xdr:nvSpPr>
        <xdr:cNvPr id="513" name="消防費最大値テキスト">
          <a:extLst>
            <a:ext uri="{FF2B5EF4-FFF2-40B4-BE49-F238E27FC236}">
              <a16:creationId xmlns:a16="http://schemas.microsoft.com/office/drawing/2014/main" id="{00000000-0008-0000-0700-000001020000}"/>
            </a:ext>
          </a:extLst>
        </xdr:cNvPr>
        <xdr:cNvSpPr txBox="1"/>
      </xdr:nvSpPr>
      <xdr:spPr>
        <a:xfrm>
          <a:off x="16370300" y="49046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121,420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29</xdr:row>
      <xdr:rowOff>157335</xdr:rowOff>
    </xdr:from>
    <xdr:to>
      <xdr:col>86</xdr:col>
      <xdr:colOff>25400</xdr:colOff>
      <xdr:row>29</xdr:row>
      <xdr:rowOff>157335</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6230600" y="5129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94372</xdr:rowOff>
    </xdr:from>
    <xdr:to>
      <xdr:col>85</xdr:col>
      <xdr:colOff>127000</xdr:colOff>
      <xdr:row>37</xdr:row>
      <xdr:rowOff>136794</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flipV="1">
          <a:off x="15481300" y="6438022"/>
          <a:ext cx="838200" cy="42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138735</xdr:rowOff>
    </xdr:from>
    <xdr:ext cx="534377" cy="259045"/>
    <xdr:sp macro="" textlink="">
      <xdr:nvSpPr>
        <xdr:cNvPr id="516" name="消防費平均値テキスト">
          <a:extLst>
            <a:ext uri="{FF2B5EF4-FFF2-40B4-BE49-F238E27FC236}">
              <a16:creationId xmlns:a16="http://schemas.microsoft.com/office/drawing/2014/main" id="{00000000-0008-0000-0700-000004020000}"/>
            </a:ext>
          </a:extLst>
        </xdr:cNvPr>
        <xdr:cNvSpPr txBox="1"/>
      </xdr:nvSpPr>
      <xdr:spPr>
        <a:xfrm>
          <a:off x="16370300" y="61394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115858</xdr:rowOff>
    </xdr:from>
    <xdr:to>
      <xdr:col>85</xdr:col>
      <xdr:colOff>177800</xdr:colOff>
      <xdr:row>37</xdr:row>
      <xdr:rowOff>46008</xdr:rowOff>
    </xdr:to>
    <xdr:sp macro="" textlink="">
      <xdr:nvSpPr>
        <xdr:cNvPr id="517" name="フローチャート: 判断 516">
          <a:extLst>
            <a:ext uri="{FF2B5EF4-FFF2-40B4-BE49-F238E27FC236}">
              <a16:creationId xmlns:a16="http://schemas.microsoft.com/office/drawing/2014/main" id="{00000000-0008-0000-0700-000005020000}"/>
            </a:ext>
          </a:extLst>
        </xdr:cNvPr>
        <xdr:cNvSpPr/>
      </xdr:nvSpPr>
      <xdr:spPr>
        <a:xfrm>
          <a:off x="16268700" y="6288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136794</xdr:rowOff>
    </xdr:from>
    <xdr:to>
      <xdr:col>81</xdr:col>
      <xdr:colOff>50800</xdr:colOff>
      <xdr:row>38</xdr:row>
      <xdr:rowOff>27131</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flipV="1">
          <a:off x="14592300" y="6480444"/>
          <a:ext cx="889000" cy="61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141266</xdr:rowOff>
    </xdr:from>
    <xdr:to>
      <xdr:col>81</xdr:col>
      <xdr:colOff>101600</xdr:colOff>
      <xdr:row>37</xdr:row>
      <xdr:rowOff>71416</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5430500" y="6313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87943</xdr:rowOff>
    </xdr:from>
    <xdr:ext cx="534377"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5214111" y="6088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162952</xdr:rowOff>
    </xdr:from>
    <xdr:to>
      <xdr:col>76</xdr:col>
      <xdr:colOff>114300</xdr:colOff>
      <xdr:row>38</xdr:row>
      <xdr:rowOff>27131</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3703300" y="6506602"/>
          <a:ext cx="889000" cy="35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99824</xdr:rowOff>
    </xdr:from>
    <xdr:to>
      <xdr:col>76</xdr:col>
      <xdr:colOff>165100</xdr:colOff>
      <xdr:row>37</xdr:row>
      <xdr:rowOff>29974</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4541500" y="6272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46501</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4325111" y="6047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162952</xdr:rowOff>
    </xdr:from>
    <xdr:to>
      <xdr:col>71</xdr:col>
      <xdr:colOff>177800</xdr:colOff>
      <xdr:row>38</xdr:row>
      <xdr:rowOff>32062</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flipV="1">
          <a:off x="12814300" y="6506602"/>
          <a:ext cx="889000" cy="40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36126</xdr:rowOff>
    </xdr:from>
    <xdr:to>
      <xdr:col>72</xdr:col>
      <xdr:colOff>38100</xdr:colOff>
      <xdr:row>36</xdr:row>
      <xdr:rowOff>137726</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3652500" y="6208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154253</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3436111" y="5983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101946</xdr:rowOff>
    </xdr:from>
    <xdr:to>
      <xdr:col>67</xdr:col>
      <xdr:colOff>101600</xdr:colOff>
      <xdr:row>38</xdr:row>
      <xdr:rowOff>32096</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2763500" y="6445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48623</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2547111" y="6220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43572</xdr:rowOff>
    </xdr:from>
    <xdr:to>
      <xdr:col>85</xdr:col>
      <xdr:colOff>177800</xdr:colOff>
      <xdr:row>37</xdr:row>
      <xdr:rowOff>145172</xdr:rowOff>
    </xdr:to>
    <xdr:sp macro="" textlink="">
      <xdr:nvSpPr>
        <xdr:cNvPr id="534" name="楕円 533">
          <a:extLst>
            <a:ext uri="{FF2B5EF4-FFF2-40B4-BE49-F238E27FC236}">
              <a16:creationId xmlns:a16="http://schemas.microsoft.com/office/drawing/2014/main" id="{00000000-0008-0000-0700-000016020000}"/>
            </a:ext>
          </a:extLst>
        </xdr:cNvPr>
        <xdr:cNvSpPr/>
      </xdr:nvSpPr>
      <xdr:spPr>
        <a:xfrm>
          <a:off x="16268700" y="6387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21999</xdr:rowOff>
    </xdr:from>
    <xdr:ext cx="534377" cy="259045"/>
    <xdr:sp macro="" textlink="">
      <xdr:nvSpPr>
        <xdr:cNvPr id="535" name="消防費該当値テキスト">
          <a:extLst>
            <a:ext uri="{FF2B5EF4-FFF2-40B4-BE49-F238E27FC236}">
              <a16:creationId xmlns:a16="http://schemas.microsoft.com/office/drawing/2014/main" id="{00000000-0008-0000-0700-000017020000}"/>
            </a:ext>
          </a:extLst>
        </xdr:cNvPr>
        <xdr:cNvSpPr txBox="1"/>
      </xdr:nvSpPr>
      <xdr:spPr>
        <a:xfrm>
          <a:off x="16370300" y="6365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85994</xdr:rowOff>
    </xdr:from>
    <xdr:to>
      <xdr:col>81</xdr:col>
      <xdr:colOff>101600</xdr:colOff>
      <xdr:row>38</xdr:row>
      <xdr:rowOff>16143</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5430500" y="642964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7270</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214111" y="6522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147781</xdr:rowOff>
    </xdr:from>
    <xdr:to>
      <xdr:col>76</xdr:col>
      <xdr:colOff>165100</xdr:colOff>
      <xdr:row>38</xdr:row>
      <xdr:rowOff>77931</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4541500" y="6491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69058</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4325111" y="6584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112152</xdr:rowOff>
    </xdr:from>
    <xdr:to>
      <xdr:col>72</xdr:col>
      <xdr:colOff>38100</xdr:colOff>
      <xdr:row>38</xdr:row>
      <xdr:rowOff>42302</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3652500" y="6455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33429</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3436111" y="6548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152712</xdr:rowOff>
    </xdr:from>
    <xdr:to>
      <xdr:col>67</xdr:col>
      <xdr:colOff>101600</xdr:colOff>
      <xdr:row>38</xdr:row>
      <xdr:rowOff>82862</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2763500" y="6496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73989</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2547111" y="6589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74,304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6" name="教育費グラフ枠">
          <a:extLst>
            <a:ext uri="{FF2B5EF4-FFF2-40B4-BE49-F238E27FC236}">
              <a16:creationId xmlns:a16="http://schemas.microsoft.com/office/drawing/2014/main" id="{00000000-0008-0000-0700-000036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136313</xdr:rowOff>
    </xdr:from>
    <xdr:to>
      <xdr:col>85</xdr:col>
      <xdr:colOff>126364</xdr:colOff>
      <xdr:row>58</xdr:row>
      <xdr:rowOff>34091</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flipV="1">
          <a:off x="16317595" y="8880263"/>
          <a:ext cx="1269" cy="10979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37918</xdr:rowOff>
    </xdr:from>
    <xdr:ext cx="534377" cy="259045"/>
    <xdr:sp macro="" textlink="">
      <xdr:nvSpPr>
        <xdr:cNvPr id="568" name="教育費最小値テキスト">
          <a:extLst>
            <a:ext uri="{FF2B5EF4-FFF2-40B4-BE49-F238E27FC236}">
              <a16:creationId xmlns:a16="http://schemas.microsoft.com/office/drawing/2014/main" id="{00000000-0008-0000-0700-000038020000}"/>
            </a:ext>
          </a:extLst>
        </xdr:cNvPr>
        <xdr:cNvSpPr txBox="1"/>
      </xdr:nvSpPr>
      <xdr:spPr>
        <a:xfrm>
          <a:off x="16370300" y="9982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47,719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34091</xdr:rowOff>
    </xdr:from>
    <xdr:to>
      <xdr:col>86</xdr:col>
      <xdr:colOff>25400</xdr:colOff>
      <xdr:row>58</xdr:row>
      <xdr:rowOff>34091</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6230600" y="99781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82990</xdr:rowOff>
    </xdr:from>
    <xdr:ext cx="599010" cy="259045"/>
    <xdr:sp macro="" textlink="">
      <xdr:nvSpPr>
        <xdr:cNvPr id="570" name="教育費最大値テキスト">
          <a:extLst>
            <a:ext uri="{FF2B5EF4-FFF2-40B4-BE49-F238E27FC236}">
              <a16:creationId xmlns:a16="http://schemas.microsoft.com/office/drawing/2014/main" id="{00000000-0008-0000-0700-00003A020000}"/>
            </a:ext>
          </a:extLst>
        </xdr:cNvPr>
        <xdr:cNvSpPr txBox="1"/>
      </xdr:nvSpPr>
      <xdr:spPr>
        <a:xfrm>
          <a:off x="16370300" y="86554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335,889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136313</xdr:rowOff>
    </xdr:from>
    <xdr:to>
      <xdr:col>86</xdr:col>
      <xdr:colOff>25400</xdr:colOff>
      <xdr:row>51</xdr:row>
      <xdr:rowOff>136313</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6230600" y="8880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11208</xdr:rowOff>
    </xdr:from>
    <xdr:to>
      <xdr:col>85</xdr:col>
      <xdr:colOff>127000</xdr:colOff>
      <xdr:row>57</xdr:row>
      <xdr:rowOff>40853</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flipV="1">
          <a:off x="15481300" y="9783858"/>
          <a:ext cx="838200" cy="29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78440</xdr:rowOff>
    </xdr:from>
    <xdr:ext cx="599010" cy="259045"/>
    <xdr:sp macro="" textlink="">
      <xdr:nvSpPr>
        <xdr:cNvPr id="573" name="教育費平均値テキスト">
          <a:extLst>
            <a:ext uri="{FF2B5EF4-FFF2-40B4-BE49-F238E27FC236}">
              <a16:creationId xmlns:a16="http://schemas.microsoft.com/office/drawing/2014/main" id="{00000000-0008-0000-0700-00003D020000}"/>
            </a:ext>
          </a:extLst>
        </xdr:cNvPr>
        <xdr:cNvSpPr txBox="1"/>
      </xdr:nvSpPr>
      <xdr:spPr>
        <a:xfrm>
          <a:off x="16370300" y="950819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55563</xdr:rowOff>
    </xdr:from>
    <xdr:to>
      <xdr:col>85</xdr:col>
      <xdr:colOff>177800</xdr:colOff>
      <xdr:row>56</xdr:row>
      <xdr:rowOff>157163</xdr:rowOff>
    </xdr:to>
    <xdr:sp macro="" textlink="">
      <xdr:nvSpPr>
        <xdr:cNvPr id="574" name="フローチャート: 判断 573">
          <a:extLst>
            <a:ext uri="{FF2B5EF4-FFF2-40B4-BE49-F238E27FC236}">
              <a16:creationId xmlns:a16="http://schemas.microsoft.com/office/drawing/2014/main" id="{00000000-0008-0000-0700-00003E020000}"/>
            </a:ext>
          </a:extLst>
        </xdr:cNvPr>
        <xdr:cNvSpPr/>
      </xdr:nvSpPr>
      <xdr:spPr>
        <a:xfrm>
          <a:off x="16268700" y="9656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40853</xdr:rowOff>
    </xdr:from>
    <xdr:to>
      <xdr:col>81</xdr:col>
      <xdr:colOff>50800</xdr:colOff>
      <xdr:row>57</xdr:row>
      <xdr:rowOff>65348</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flipV="1">
          <a:off x="14592300" y="9813503"/>
          <a:ext cx="889000" cy="24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65736</xdr:rowOff>
    </xdr:from>
    <xdr:to>
      <xdr:col>81</xdr:col>
      <xdr:colOff>101600</xdr:colOff>
      <xdr:row>56</xdr:row>
      <xdr:rowOff>167336</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5430500" y="9666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55</xdr:row>
      <xdr:rowOff>12413</xdr:rowOff>
    </xdr:from>
    <xdr:ext cx="599010"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5181795" y="94421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158955</xdr:rowOff>
    </xdr:from>
    <xdr:to>
      <xdr:col>76</xdr:col>
      <xdr:colOff>114300</xdr:colOff>
      <xdr:row>57</xdr:row>
      <xdr:rowOff>65348</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3703300" y="9760155"/>
          <a:ext cx="889000" cy="77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103043</xdr:rowOff>
    </xdr:from>
    <xdr:to>
      <xdr:col>76</xdr:col>
      <xdr:colOff>165100</xdr:colOff>
      <xdr:row>57</xdr:row>
      <xdr:rowOff>33193</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4541500" y="9704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55</xdr:row>
      <xdr:rowOff>49720</xdr:rowOff>
    </xdr:from>
    <xdr:ext cx="599010"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4292795" y="94794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158955</xdr:rowOff>
    </xdr:from>
    <xdr:to>
      <xdr:col>71</xdr:col>
      <xdr:colOff>177800</xdr:colOff>
      <xdr:row>57</xdr:row>
      <xdr:rowOff>80752</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2814300" y="9760155"/>
          <a:ext cx="889000" cy="93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122341</xdr:rowOff>
    </xdr:from>
    <xdr:to>
      <xdr:col>72</xdr:col>
      <xdr:colOff>38100</xdr:colOff>
      <xdr:row>57</xdr:row>
      <xdr:rowOff>52491</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3652500" y="9723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57</xdr:row>
      <xdr:rowOff>43618</xdr:rowOff>
    </xdr:from>
    <xdr:ext cx="599010"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3403795" y="98162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59186</xdr:rowOff>
    </xdr:from>
    <xdr:to>
      <xdr:col>67</xdr:col>
      <xdr:colOff>101600</xdr:colOff>
      <xdr:row>57</xdr:row>
      <xdr:rowOff>160786</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2763500" y="9831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151913</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2547111" y="9924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131858</xdr:rowOff>
    </xdr:from>
    <xdr:to>
      <xdr:col>85</xdr:col>
      <xdr:colOff>177800</xdr:colOff>
      <xdr:row>57</xdr:row>
      <xdr:rowOff>62008</xdr:rowOff>
    </xdr:to>
    <xdr:sp macro="" textlink="">
      <xdr:nvSpPr>
        <xdr:cNvPr id="591" name="楕円 590">
          <a:extLst>
            <a:ext uri="{FF2B5EF4-FFF2-40B4-BE49-F238E27FC236}">
              <a16:creationId xmlns:a16="http://schemas.microsoft.com/office/drawing/2014/main" id="{00000000-0008-0000-0700-00004F020000}"/>
            </a:ext>
          </a:extLst>
        </xdr:cNvPr>
        <xdr:cNvSpPr/>
      </xdr:nvSpPr>
      <xdr:spPr>
        <a:xfrm>
          <a:off x="16268700" y="9733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110285</xdr:rowOff>
    </xdr:from>
    <xdr:ext cx="534377" cy="259045"/>
    <xdr:sp macro="" textlink="">
      <xdr:nvSpPr>
        <xdr:cNvPr id="592" name="教育費該当値テキスト">
          <a:extLst>
            <a:ext uri="{FF2B5EF4-FFF2-40B4-BE49-F238E27FC236}">
              <a16:creationId xmlns:a16="http://schemas.microsoft.com/office/drawing/2014/main" id="{00000000-0008-0000-0700-000050020000}"/>
            </a:ext>
          </a:extLst>
        </xdr:cNvPr>
        <xdr:cNvSpPr txBox="1"/>
      </xdr:nvSpPr>
      <xdr:spPr>
        <a:xfrm>
          <a:off x="16370300" y="9711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161503</xdr:rowOff>
    </xdr:from>
    <xdr:to>
      <xdr:col>81</xdr:col>
      <xdr:colOff>101600</xdr:colOff>
      <xdr:row>57</xdr:row>
      <xdr:rowOff>91653</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5430500" y="9762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82780</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5214111" y="9855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14548</xdr:rowOff>
    </xdr:from>
    <xdr:to>
      <xdr:col>76</xdr:col>
      <xdr:colOff>165100</xdr:colOff>
      <xdr:row>57</xdr:row>
      <xdr:rowOff>116148</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4541500" y="9787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107275</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4325111" y="9879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108155</xdr:rowOff>
    </xdr:from>
    <xdr:to>
      <xdr:col>72</xdr:col>
      <xdr:colOff>38100</xdr:colOff>
      <xdr:row>57</xdr:row>
      <xdr:rowOff>38305</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3652500" y="9709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55</xdr:row>
      <xdr:rowOff>54832</xdr:rowOff>
    </xdr:from>
    <xdr:ext cx="59901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3403795" y="9484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29952</xdr:rowOff>
    </xdr:from>
    <xdr:to>
      <xdr:col>67</xdr:col>
      <xdr:colOff>101600</xdr:colOff>
      <xdr:row>57</xdr:row>
      <xdr:rowOff>131552</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2763500" y="9802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148079</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2547111" y="9577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3" name="災害復旧費グラフ枠">
          <a:extLst>
            <a:ext uri="{FF2B5EF4-FFF2-40B4-BE49-F238E27FC236}">
              <a16:creationId xmlns:a16="http://schemas.microsoft.com/office/drawing/2014/main" id="{00000000-0008-0000-0700-00006F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43261</xdr:rowOff>
    </xdr:from>
    <xdr:to>
      <xdr:col>85</xdr:col>
      <xdr:colOff>126364</xdr:colOff>
      <xdr:row>79</xdr:row>
      <xdr:rowOff>44450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flipV="1">
          <a:off x="16317595" y="12216211"/>
          <a:ext cx="1269" cy="13727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5" name="災害復旧費最小値テキスト">
          <a:extLst>
            <a:ext uri="{FF2B5EF4-FFF2-40B4-BE49-F238E27FC236}">
              <a16:creationId xmlns:a16="http://schemas.microsoft.com/office/drawing/2014/main" id="{00000000-0008-0000-0700-000071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161388</xdr:rowOff>
    </xdr:from>
    <xdr:ext cx="599010" cy="259045"/>
    <xdr:sp macro="" textlink="">
      <xdr:nvSpPr>
        <xdr:cNvPr id="627" name="災害復旧費最大値テキスト">
          <a:extLst>
            <a:ext uri="{FF2B5EF4-FFF2-40B4-BE49-F238E27FC236}">
              <a16:creationId xmlns:a16="http://schemas.microsoft.com/office/drawing/2014/main" id="{00000000-0008-0000-0700-000073020000}"/>
            </a:ext>
          </a:extLst>
        </xdr:cNvPr>
        <xdr:cNvSpPr txBox="1"/>
      </xdr:nvSpPr>
      <xdr:spPr>
        <a:xfrm>
          <a:off x="16370300" y="119914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180,156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43261</xdr:rowOff>
    </xdr:from>
    <xdr:to>
      <xdr:col>86</xdr:col>
      <xdr:colOff>25400</xdr:colOff>
      <xdr:row>71</xdr:row>
      <xdr:rowOff>43261</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6230600" y="12216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32510</xdr:rowOff>
    </xdr:from>
    <xdr:to>
      <xdr:col>85</xdr:col>
      <xdr:colOff>127000</xdr:colOff>
      <xdr:row>79</xdr:row>
      <xdr:rowOff>42560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5481300" y="13577060"/>
          <a:ext cx="838200" cy="10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63747</xdr:rowOff>
    </xdr:from>
    <xdr:ext cx="534377" cy="259045"/>
    <xdr:sp macro="" textlink="">
      <xdr:nvSpPr>
        <xdr:cNvPr id="630" name="災害復旧費平均値テキスト">
          <a:extLst>
            <a:ext uri="{FF2B5EF4-FFF2-40B4-BE49-F238E27FC236}">
              <a16:creationId xmlns:a16="http://schemas.microsoft.com/office/drawing/2014/main" id="{00000000-0008-0000-0700-000076020000}"/>
            </a:ext>
          </a:extLst>
        </xdr:cNvPr>
        <xdr:cNvSpPr txBox="1"/>
      </xdr:nvSpPr>
      <xdr:spPr>
        <a:xfrm>
          <a:off x="16370300" y="132653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40870</xdr:rowOff>
    </xdr:from>
    <xdr:to>
      <xdr:col>85</xdr:col>
      <xdr:colOff>177800</xdr:colOff>
      <xdr:row>78</xdr:row>
      <xdr:rowOff>142470</xdr:rowOff>
    </xdr:to>
    <xdr:sp macro="" textlink="">
      <xdr:nvSpPr>
        <xdr:cNvPr id="631" name="フローチャート: 判断 630">
          <a:extLst>
            <a:ext uri="{FF2B5EF4-FFF2-40B4-BE49-F238E27FC236}">
              <a16:creationId xmlns:a16="http://schemas.microsoft.com/office/drawing/2014/main" id="{00000000-0008-0000-0700-000077020000}"/>
            </a:ext>
          </a:extLst>
        </xdr:cNvPr>
        <xdr:cNvSpPr/>
      </xdr:nvSpPr>
      <xdr:spPr>
        <a:xfrm>
          <a:off x="16268700" y="13413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32510</xdr:rowOff>
    </xdr:from>
    <xdr:to>
      <xdr:col>81</xdr:col>
      <xdr:colOff>50800</xdr:colOff>
      <xdr:row>79</xdr:row>
      <xdr:rowOff>41721</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flipV="1">
          <a:off x="14592300" y="13577060"/>
          <a:ext cx="889000" cy="9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53688</xdr:rowOff>
    </xdr:from>
    <xdr:to>
      <xdr:col>81</xdr:col>
      <xdr:colOff>101600</xdr:colOff>
      <xdr:row>78</xdr:row>
      <xdr:rowOff>155288</xdr:rowOff>
    </xdr:to>
    <xdr:sp macro="" textlink="">
      <xdr:nvSpPr>
        <xdr:cNvPr id="633" name="フローチャート: 判断 632">
          <a:extLst>
            <a:ext uri="{FF2B5EF4-FFF2-40B4-BE49-F238E27FC236}">
              <a16:creationId xmlns:a16="http://schemas.microsoft.com/office/drawing/2014/main" id="{00000000-0008-0000-0700-000079020000}"/>
            </a:ext>
          </a:extLst>
        </xdr:cNvPr>
        <xdr:cNvSpPr/>
      </xdr:nvSpPr>
      <xdr:spPr>
        <a:xfrm>
          <a:off x="15430500" y="13426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365</xdr:rowOff>
    </xdr:from>
    <xdr:ext cx="534377"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5214111" y="13202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2853</xdr:rowOff>
    </xdr:from>
    <xdr:to>
      <xdr:col>76</xdr:col>
      <xdr:colOff>114300</xdr:colOff>
      <xdr:row>79</xdr:row>
      <xdr:rowOff>41721</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3703300" y="13375953"/>
          <a:ext cx="889000" cy="210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61125</xdr:rowOff>
    </xdr:from>
    <xdr:to>
      <xdr:col>76</xdr:col>
      <xdr:colOff>165100</xdr:colOff>
      <xdr:row>78</xdr:row>
      <xdr:rowOff>162725</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4541500" y="13434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7802</xdr:rowOff>
    </xdr:from>
    <xdr:ext cx="534377"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4325111" y="13209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2853</xdr:rowOff>
    </xdr:from>
    <xdr:to>
      <xdr:col>71</xdr:col>
      <xdr:colOff>177800</xdr:colOff>
      <xdr:row>78</xdr:row>
      <xdr:rowOff>145385</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flipV="1">
          <a:off x="12814300" y="13375953"/>
          <a:ext cx="889000" cy="142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24870</xdr:rowOff>
    </xdr:from>
    <xdr:to>
      <xdr:col>72</xdr:col>
      <xdr:colOff>38100</xdr:colOff>
      <xdr:row>78</xdr:row>
      <xdr:rowOff>126470</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3652500" y="13397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117597</xdr:rowOff>
    </xdr:from>
    <xdr:ext cx="534377"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3436111" y="13490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40292</xdr:rowOff>
    </xdr:from>
    <xdr:to>
      <xdr:col>67</xdr:col>
      <xdr:colOff>101600</xdr:colOff>
      <xdr:row>78</xdr:row>
      <xdr:rowOff>141892</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2763500" y="13413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158419</xdr:rowOff>
    </xdr:from>
    <xdr:ext cx="534377"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2547111" y="13188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163210</xdr:rowOff>
    </xdr:from>
    <xdr:to>
      <xdr:col>85</xdr:col>
      <xdr:colOff>177800</xdr:colOff>
      <xdr:row>79</xdr:row>
      <xdr:rowOff>93360</xdr:rowOff>
    </xdr:to>
    <xdr:sp macro="" textlink="">
      <xdr:nvSpPr>
        <xdr:cNvPr id="648" name="楕円 647">
          <a:extLst>
            <a:ext uri="{FF2B5EF4-FFF2-40B4-BE49-F238E27FC236}">
              <a16:creationId xmlns:a16="http://schemas.microsoft.com/office/drawing/2014/main" id="{00000000-0008-0000-0700-000088020000}"/>
            </a:ext>
          </a:extLst>
        </xdr:cNvPr>
        <xdr:cNvSpPr/>
      </xdr:nvSpPr>
      <xdr:spPr>
        <a:xfrm>
          <a:off x="16268700" y="13536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78137</xdr:rowOff>
    </xdr:from>
    <xdr:ext cx="378565" cy="259045"/>
    <xdr:sp macro="" textlink="">
      <xdr:nvSpPr>
        <xdr:cNvPr id="649" name="災害復旧費該当値テキスト">
          <a:extLst>
            <a:ext uri="{FF2B5EF4-FFF2-40B4-BE49-F238E27FC236}">
              <a16:creationId xmlns:a16="http://schemas.microsoft.com/office/drawing/2014/main" id="{00000000-0008-0000-0700-000089020000}"/>
            </a:ext>
          </a:extLst>
        </xdr:cNvPr>
        <xdr:cNvSpPr txBox="1"/>
      </xdr:nvSpPr>
      <xdr:spPr>
        <a:xfrm>
          <a:off x="16370300" y="134512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153160</xdr:rowOff>
    </xdr:from>
    <xdr:to>
      <xdr:col>81</xdr:col>
      <xdr:colOff>101600</xdr:colOff>
      <xdr:row>79</xdr:row>
      <xdr:rowOff>83310</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5430500" y="13526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74437</xdr:rowOff>
    </xdr:from>
    <xdr:ext cx="469744"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5246428" y="13618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162371</xdr:rowOff>
    </xdr:from>
    <xdr:to>
      <xdr:col>76</xdr:col>
      <xdr:colOff>165100</xdr:colOff>
      <xdr:row>79</xdr:row>
      <xdr:rowOff>92521</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4541500" y="13535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83648</xdr:rowOff>
    </xdr:from>
    <xdr:ext cx="378565"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4403017" y="136281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123503</xdr:rowOff>
    </xdr:from>
    <xdr:to>
      <xdr:col>72</xdr:col>
      <xdr:colOff>38100</xdr:colOff>
      <xdr:row>78</xdr:row>
      <xdr:rowOff>53653</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3652500" y="13325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70180</xdr:rowOff>
    </xdr:from>
    <xdr:ext cx="534377"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3436111" y="13100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94585</xdr:rowOff>
    </xdr:from>
    <xdr:to>
      <xdr:col>67</xdr:col>
      <xdr:colOff>101600</xdr:colOff>
      <xdr:row>79</xdr:row>
      <xdr:rowOff>24735</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2763500" y="13467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15862</xdr:rowOff>
    </xdr:from>
    <xdr:ext cx="469744"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2579428" y="13560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8" name="直線コネクタ 667">
          <a:extLst>
            <a:ext uri="{FF2B5EF4-FFF2-40B4-BE49-F238E27FC236}">
              <a16:creationId xmlns:a16="http://schemas.microsoft.com/office/drawing/2014/main" id="{00000000-0008-0000-0700-00009C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0" name="公債費グラフ枠">
          <a:extLst>
            <a:ext uri="{FF2B5EF4-FFF2-40B4-BE49-F238E27FC236}">
              <a16:creationId xmlns:a16="http://schemas.microsoft.com/office/drawing/2014/main" id="{00000000-0008-0000-0700-0000A8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88627</xdr:rowOff>
    </xdr:from>
    <xdr:to>
      <xdr:col>85</xdr:col>
      <xdr:colOff>126364</xdr:colOff>
      <xdr:row>99</xdr:row>
      <xdr:rowOff>41459</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flipV="1">
          <a:off x="16317595" y="15690577"/>
          <a:ext cx="1269" cy="13244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45286</xdr:rowOff>
    </xdr:from>
    <xdr:ext cx="378565" cy="259045"/>
    <xdr:sp macro="" textlink="">
      <xdr:nvSpPr>
        <xdr:cNvPr id="682" name="公債費最小値テキスト">
          <a:extLst>
            <a:ext uri="{FF2B5EF4-FFF2-40B4-BE49-F238E27FC236}">
              <a16:creationId xmlns:a16="http://schemas.microsoft.com/office/drawing/2014/main" id="{00000000-0008-0000-0700-0000AA020000}"/>
            </a:ext>
          </a:extLst>
        </xdr:cNvPr>
        <xdr:cNvSpPr txBox="1"/>
      </xdr:nvSpPr>
      <xdr:spPr>
        <a:xfrm>
          <a:off x="16370300" y="170188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41459</xdr:rowOff>
    </xdr:from>
    <xdr:to>
      <xdr:col>86</xdr:col>
      <xdr:colOff>25400</xdr:colOff>
      <xdr:row>99</xdr:row>
      <xdr:rowOff>41459</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6230600" y="170150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35304</xdr:rowOff>
    </xdr:from>
    <xdr:ext cx="599010" cy="259045"/>
    <xdr:sp macro="" textlink="">
      <xdr:nvSpPr>
        <xdr:cNvPr id="684" name="公債費最大値テキスト">
          <a:extLst>
            <a:ext uri="{FF2B5EF4-FFF2-40B4-BE49-F238E27FC236}">
              <a16:creationId xmlns:a16="http://schemas.microsoft.com/office/drawing/2014/main" id="{00000000-0008-0000-0700-0000AC020000}"/>
            </a:ext>
          </a:extLst>
        </xdr:cNvPr>
        <xdr:cNvSpPr txBox="1"/>
      </xdr:nvSpPr>
      <xdr:spPr>
        <a:xfrm>
          <a:off x="16370300" y="154658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348,405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88627</xdr:rowOff>
    </xdr:from>
    <xdr:to>
      <xdr:col>86</xdr:col>
      <xdr:colOff>25400</xdr:colOff>
      <xdr:row>91</xdr:row>
      <xdr:rowOff>88627</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6230600" y="15690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71833</xdr:rowOff>
    </xdr:from>
    <xdr:to>
      <xdr:col>85</xdr:col>
      <xdr:colOff>127000</xdr:colOff>
      <xdr:row>97</xdr:row>
      <xdr:rowOff>79677</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flipV="1">
          <a:off x="15481300" y="16702483"/>
          <a:ext cx="838200" cy="7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62231</xdr:rowOff>
    </xdr:from>
    <xdr:ext cx="599010" cy="259045"/>
    <xdr:sp macro="" textlink="">
      <xdr:nvSpPr>
        <xdr:cNvPr id="687" name="公債費平均値テキスト">
          <a:extLst>
            <a:ext uri="{FF2B5EF4-FFF2-40B4-BE49-F238E27FC236}">
              <a16:creationId xmlns:a16="http://schemas.microsoft.com/office/drawing/2014/main" id="{00000000-0008-0000-0700-0000AF020000}"/>
            </a:ext>
          </a:extLst>
        </xdr:cNvPr>
        <xdr:cNvSpPr txBox="1"/>
      </xdr:nvSpPr>
      <xdr:spPr>
        <a:xfrm>
          <a:off x="16370300" y="1634998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39354</xdr:rowOff>
    </xdr:from>
    <xdr:to>
      <xdr:col>85</xdr:col>
      <xdr:colOff>177800</xdr:colOff>
      <xdr:row>96</xdr:row>
      <xdr:rowOff>140954</xdr:rowOff>
    </xdr:to>
    <xdr:sp macro="" textlink="">
      <xdr:nvSpPr>
        <xdr:cNvPr id="688" name="フローチャート: 判断 687">
          <a:extLst>
            <a:ext uri="{FF2B5EF4-FFF2-40B4-BE49-F238E27FC236}">
              <a16:creationId xmlns:a16="http://schemas.microsoft.com/office/drawing/2014/main" id="{00000000-0008-0000-0700-0000B0020000}"/>
            </a:ext>
          </a:extLst>
        </xdr:cNvPr>
        <xdr:cNvSpPr/>
      </xdr:nvSpPr>
      <xdr:spPr>
        <a:xfrm>
          <a:off x="16268700" y="16498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79677</xdr:rowOff>
    </xdr:from>
    <xdr:to>
      <xdr:col>81</xdr:col>
      <xdr:colOff>50800</xdr:colOff>
      <xdr:row>97</xdr:row>
      <xdr:rowOff>106718</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flipV="1">
          <a:off x="14592300" y="16710327"/>
          <a:ext cx="889000" cy="27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12436</xdr:rowOff>
    </xdr:from>
    <xdr:to>
      <xdr:col>81</xdr:col>
      <xdr:colOff>101600</xdr:colOff>
      <xdr:row>96</xdr:row>
      <xdr:rowOff>114036</xdr:rowOff>
    </xdr:to>
    <xdr:sp macro="" textlink="">
      <xdr:nvSpPr>
        <xdr:cNvPr id="690" name="フローチャート: 判断 689">
          <a:extLst>
            <a:ext uri="{FF2B5EF4-FFF2-40B4-BE49-F238E27FC236}">
              <a16:creationId xmlns:a16="http://schemas.microsoft.com/office/drawing/2014/main" id="{00000000-0008-0000-0700-0000B2020000}"/>
            </a:ext>
          </a:extLst>
        </xdr:cNvPr>
        <xdr:cNvSpPr/>
      </xdr:nvSpPr>
      <xdr:spPr>
        <a:xfrm>
          <a:off x="15430500" y="16471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94</xdr:row>
      <xdr:rowOff>130563</xdr:rowOff>
    </xdr:from>
    <xdr:ext cx="599010"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5181795" y="162468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106718</xdr:rowOff>
    </xdr:from>
    <xdr:to>
      <xdr:col>76</xdr:col>
      <xdr:colOff>114300</xdr:colOff>
      <xdr:row>97</xdr:row>
      <xdr:rowOff>128243</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3703300" y="16737368"/>
          <a:ext cx="889000" cy="21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54682</xdr:rowOff>
    </xdr:from>
    <xdr:to>
      <xdr:col>76</xdr:col>
      <xdr:colOff>165100</xdr:colOff>
      <xdr:row>96</xdr:row>
      <xdr:rowOff>156282</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4541500" y="16513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1359</xdr:rowOff>
    </xdr:from>
    <xdr:ext cx="599010"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4292795" y="162891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128243</xdr:rowOff>
    </xdr:from>
    <xdr:to>
      <xdr:col>71</xdr:col>
      <xdr:colOff>177800</xdr:colOff>
      <xdr:row>97</xdr:row>
      <xdr:rowOff>152163</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flipV="1">
          <a:off x="12814300" y="16758893"/>
          <a:ext cx="889000" cy="23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84472</xdr:rowOff>
    </xdr:from>
    <xdr:to>
      <xdr:col>72</xdr:col>
      <xdr:colOff>38100</xdr:colOff>
      <xdr:row>97</xdr:row>
      <xdr:rowOff>14622</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3652500" y="16543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31149</xdr:rowOff>
    </xdr:from>
    <xdr:ext cx="59901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3403795" y="163188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9221</xdr:rowOff>
    </xdr:from>
    <xdr:to>
      <xdr:col>67</xdr:col>
      <xdr:colOff>101600</xdr:colOff>
      <xdr:row>97</xdr:row>
      <xdr:rowOff>110821</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2763500" y="16639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127348</xdr:rowOff>
    </xdr:from>
    <xdr:ext cx="534377"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2547111" y="16415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21033</xdr:rowOff>
    </xdr:from>
    <xdr:to>
      <xdr:col>85</xdr:col>
      <xdr:colOff>177800</xdr:colOff>
      <xdr:row>97</xdr:row>
      <xdr:rowOff>122633</xdr:rowOff>
    </xdr:to>
    <xdr:sp macro="" textlink="">
      <xdr:nvSpPr>
        <xdr:cNvPr id="705" name="楕円 704">
          <a:extLst>
            <a:ext uri="{FF2B5EF4-FFF2-40B4-BE49-F238E27FC236}">
              <a16:creationId xmlns:a16="http://schemas.microsoft.com/office/drawing/2014/main" id="{00000000-0008-0000-0700-0000C1020000}"/>
            </a:ext>
          </a:extLst>
        </xdr:cNvPr>
        <xdr:cNvSpPr/>
      </xdr:nvSpPr>
      <xdr:spPr>
        <a:xfrm>
          <a:off x="16268700" y="16651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170910</xdr:rowOff>
    </xdr:from>
    <xdr:ext cx="534377" cy="259045"/>
    <xdr:sp macro="" textlink="">
      <xdr:nvSpPr>
        <xdr:cNvPr id="706" name="公債費該当値テキスト">
          <a:extLst>
            <a:ext uri="{FF2B5EF4-FFF2-40B4-BE49-F238E27FC236}">
              <a16:creationId xmlns:a16="http://schemas.microsoft.com/office/drawing/2014/main" id="{00000000-0008-0000-0700-0000C2020000}"/>
            </a:ext>
          </a:extLst>
        </xdr:cNvPr>
        <xdr:cNvSpPr txBox="1"/>
      </xdr:nvSpPr>
      <xdr:spPr>
        <a:xfrm>
          <a:off x="16370300" y="16630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28877</xdr:rowOff>
    </xdr:from>
    <xdr:to>
      <xdr:col>81</xdr:col>
      <xdr:colOff>101600</xdr:colOff>
      <xdr:row>97</xdr:row>
      <xdr:rowOff>130477</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5430500" y="16659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121604</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5214111" y="16752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55918</xdr:rowOff>
    </xdr:from>
    <xdr:to>
      <xdr:col>76</xdr:col>
      <xdr:colOff>165100</xdr:colOff>
      <xdr:row>97</xdr:row>
      <xdr:rowOff>157518</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4541500" y="16686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148645</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4325111" y="16779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77443</xdr:rowOff>
    </xdr:from>
    <xdr:to>
      <xdr:col>72</xdr:col>
      <xdr:colOff>38100</xdr:colOff>
      <xdr:row>98</xdr:row>
      <xdr:rowOff>7593</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3652500" y="16708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170170</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3436111" y="16800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101363</xdr:rowOff>
    </xdr:from>
    <xdr:to>
      <xdr:col>67</xdr:col>
      <xdr:colOff>101600</xdr:colOff>
      <xdr:row>98</xdr:row>
      <xdr:rowOff>31513</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2763500" y="16732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22640</xdr:rowOff>
    </xdr:from>
    <xdr:ext cx="534377"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2547111" y="16824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諸支出金グラフ枠">
          <a:extLst>
            <a:ext uri="{FF2B5EF4-FFF2-40B4-BE49-F238E27FC236}">
              <a16:creationId xmlns:a16="http://schemas.microsoft.com/office/drawing/2014/main" id="{00000000-0008-0000-0700-0000D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30886</xdr:rowOff>
    </xdr:from>
    <xdr:to>
      <xdr:col>116</xdr:col>
      <xdr:colOff>62864</xdr:colOff>
      <xdr:row>38</xdr:row>
      <xdr:rowOff>139700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flipV="1">
          <a:off x="22159595" y="5174386"/>
          <a:ext cx="1269" cy="14804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159763</xdr:rowOff>
    </xdr:from>
    <xdr:ext cx="249299" cy="259045"/>
    <xdr:sp macro="" textlink="">
      <xdr:nvSpPr>
        <xdr:cNvPr id="737" name="諸支出金最小値テキスト">
          <a:extLst>
            <a:ext uri="{FF2B5EF4-FFF2-40B4-BE49-F238E27FC236}">
              <a16:creationId xmlns:a16="http://schemas.microsoft.com/office/drawing/2014/main" id="{00000000-0008-0000-0700-0000E1020000}"/>
            </a:ext>
          </a:extLst>
        </xdr:cNvPr>
        <xdr:cNvSpPr txBox="1"/>
      </xdr:nvSpPr>
      <xdr:spPr>
        <a:xfrm>
          <a:off x="22212300" y="667486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149013</xdr:rowOff>
    </xdr:from>
    <xdr:ext cx="534377" cy="259045"/>
    <xdr:sp macro="" textlink="">
      <xdr:nvSpPr>
        <xdr:cNvPr id="739" name="諸支出金最大値テキスト">
          <a:extLst>
            <a:ext uri="{FF2B5EF4-FFF2-40B4-BE49-F238E27FC236}">
              <a16:creationId xmlns:a16="http://schemas.microsoft.com/office/drawing/2014/main" id="{00000000-0008-0000-0700-0000E3020000}"/>
            </a:ext>
          </a:extLst>
        </xdr:cNvPr>
        <xdr:cNvSpPr txBox="1"/>
      </xdr:nvSpPr>
      <xdr:spPr>
        <a:xfrm>
          <a:off x="22212300" y="4949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16,190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30886</xdr:rowOff>
    </xdr:from>
    <xdr:to>
      <xdr:col>116</xdr:col>
      <xdr:colOff>152400</xdr:colOff>
      <xdr:row>30</xdr:row>
      <xdr:rowOff>30886</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22072600" y="51743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77213</xdr:rowOff>
    </xdr:from>
    <xdr:ext cx="378565" cy="259045"/>
    <xdr:sp macro="" textlink="">
      <xdr:nvSpPr>
        <xdr:cNvPr id="742" name="諸支出金平均値テキスト">
          <a:extLst>
            <a:ext uri="{FF2B5EF4-FFF2-40B4-BE49-F238E27FC236}">
              <a16:creationId xmlns:a16="http://schemas.microsoft.com/office/drawing/2014/main" id="{00000000-0008-0000-0700-0000E6020000}"/>
            </a:ext>
          </a:extLst>
        </xdr:cNvPr>
        <xdr:cNvSpPr txBox="1"/>
      </xdr:nvSpPr>
      <xdr:spPr>
        <a:xfrm>
          <a:off x="22212300" y="642086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54335</xdr:rowOff>
    </xdr:from>
    <xdr:to>
      <xdr:col>116</xdr:col>
      <xdr:colOff>114300</xdr:colOff>
      <xdr:row>38</xdr:row>
      <xdr:rowOff>155935</xdr:rowOff>
    </xdr:to>
    <xdr:sp macro="" textlink="">
      <xdr:nvSpPr>
        <xdr:cNvPr id="743" name="フローチャート: 判断 742">
          <a:extLst>
            <a:ext uri="{FF2B5EF4-FFF2-40B4-BE49-F238E27FC236}">
              <a16:creationId xmlns:a16="http://schemas.microsoft.com/office/drawing/2014/main" id="{00000000-0008-0000-0700-0000E7020000}"/>
            </a:ext>
          </a:extLst>
        </xdr:cNvPr>
        <xdr:cNvSpPr/>
      </xdr:nvSpPr>
      <xdr:spPr>
        <a:xfrm>
          <a:off x="22110700" y="6569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21051</xdr:rowOff>
    </xdr:from>
    <xdr:to>
      <xdr:col>112</xdr:col>
      <xdr:colOff>38100</xdr:colOff>
      <xdr:row>38</xdr:row>
      <xdr:rowOff>122651</xdr:rowOff>
    </xdr:to>
    <xdr:sp macro="" textlink="">
      <xdr:nvSpPr>
        <xdr:cNvPr id="745" name="フローチャート: 判断 744">
          <a:extLst>
            <a:ext uri="{FF2B5EF4-FFF2-40B4-BE49-F238E27FC236}">
              <a16:creationId xmlns:a16="http://schemas.microsoft.com/office/drawing/2014/main" id="{00000000-0008-0000-0700-0000E9020000}"/>
            </a:ext>
          </a:extLst>
        </xdr:cNvPr>
        <xdr:cNvSpPr/>
      </xdr:nvSpPr>
      <xdr:spPr>
        <a:xfrm>
          <a:off x="21272500" y="6536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139178</xdr:rowOff>
    </xdr:from>
    <xdr:ext cx="378565"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21134017" y="63113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73904</xdr:rowOff>
    </xdr:from>
    <xdr:to>
      <xdr:col>107</xdr:col>
      <xdr:colOff>101600</xdr:colOff>
      <xdr:row>39</xdr:row>
      <xdr:rowOff>4054</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0383500" y="6589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20581</xdr:rowOff>
    </xdr:from>
    <xdr:ext cx="378565"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0245017" y="63642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55067</xdr:rowOff>
    </xdr:from>
    <xdr:to>
      <xdr:col>102</xdr:col>
      <xdr:colOff>165100</xdr:colOff>
      <xdr:row>38</xdr:row>
      <xdr:rowOff>156667</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19494500" y="6570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1744</xdr:rowOff>
    </xdr:from>
    <xdr:ext cx="378565"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19356017" y="63453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86431</xdr:rowOff>
    </xdr:from>
    <xdr:to>
      <xdr:col>98</xdr:col>
      <xdr:colOff>38100</xdr:colOff>
      <xdr:row>39</xdr:row>
      <xdr:rowOff>16581</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18605500" y="6601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33108</xdr:rowOff>
    </xdr:from>
    <xdr:ext cx="313932"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8499333" y="637675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0" name="楕円 759">
          <a:extLst>
            <a:ext uri="{FF2B5EF4-FFF2-40B4-BE49-F238E27FC236}">
              <a16:creationId xmlns:a16="http://schemas.microsoft.com/office/drawing/2014/main" id="{00000000-0008-0000-0700-0000F8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32763</xdr:rowOff>
    </xdr:from>
    <xdr:ext cx="249299" cy="259045"/>
    <xdr:sp macro="" textlink="">
      <xdr:nvSpPr>
        <xdr:cNvPr id="761" name="諸支出金該当値テキスト">
          <a:extLst>
            <a:ext uri="{FF2B5EF4-FFF2-40B4-BE49-F238E27FC236}">
              <a16:creationId xmlns:a16="http://schemas.microsoft.com/office/drawing/2014/main" id="{00000000-0008-0000-0700-0000F9020000}"/>
            </a:ext>
          </a:extLst>
        </xdr:cNvPr>
        <xdr:cNvSpPr txBox="1"/>
      </xdr:nvSpPr>
      <xdr:spPr>
        <a:xfrm>
          <a:off x="22212300" y="654786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2" name="楕円 761">
          <a:extLst>
            <a:ext uri="{FF2B5EF4-FFF2-40B4-BE49-F238E27FC236}">
              <a16:creationId xmlns:a16="http://schemas.microsoft.com/office/drawing/2014/main" id="{00000000-0008-0000-0700-0000FA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a:extLst>
            <a:ext uri="{FF2B5EF4-FFF2-40B4-BE49-F238E27FC236}">
              <a16:creationId xmlns:a16="http://schemas.microsoft.com/office/drawing/2014/main" id="{00000000-0008-0000-0700-00000B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4" name="前年度繰上充用金グラフ枠">
          <a:extLst>
            <a:ext uri="{FF2B5EF4-FFF2-40B4-BE49-F238E27FC236}">
              <a16:creationId xmlns:a16="http://schemas.microsoft.com/office/drawing/2014/main" id="{00000000-0008-0000-0700-000010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6" name="前年度繰上充用金最小値テキスト">
          <a:extLst>
            <a:ext uri="{FF2B5EF4-FFF2-40B4-BE49-F238E27FC236}">
              <a16:creationId xmlns:a16="http://schemas.microsoft.com/office/drawing/2014/main" id="{00000000-0008-0000-0700-000012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8" name="前年度繰上充用金最大値テキスト">
          <a:extLst>
            <a:ext uri="{FF2B5EF4-FFF2-40B4-BE49-F238E27FC236}">
              <a16:creationId xmlns:a16="http://schemas.microsoft.com/office/drawing/2014/main" id="{00000000-0008-0000-0700-000014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1" name="前年度繰上充用金平均値テキスト">
          <a:extLst>
            <a:ext uri="{FF2B5EF4-FFF2-40B4-BE49-F238E27FC236}">
              <a16:creationId xmlns:a16="http://schemas.microsoft.com/office/drawing/2014/main" id="{00000000-0008-0000-0700-000017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2" name="フローチャート: 判断 791">
          <a:extLst>
            <a:ext uri="{FF2B5EF4-FFF2-40B4-BE49-F238E27FC236}">
              <a16:creationId xmlns:a16="http://schemas.microsoft.com/office/drawing/2014/main" id="{00000000-0008-0000-0700-000018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4" name="フローチャート: 判断 793">
          <a:extLst>
            <a:ext uri="{FF2B5EF4-FFF2-40B4-BE49-F238E27FC236}">
              <a16:creationId xmlns:a16="http://schemas.microsoft.com/office/drawing/2014/main" id="{00000000-0008-0000-0700-00001A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9" name="楕円 808">
          <a:extLst>
            <a:ext uri="{FF2B5EF4-FFF2-40B4-BE49-F238E27FC236}">
              <a16:creationId xmlns:a16="http://schemas.microsoft.com/office/drawing/2014/main" id="{00000000-0008-0000-0700-000029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0" name="前年度繰上充用金該当値テキスト">
          <a:extLst>
            <a:ext uri="{FF2B5EF4-FFF2-40B4-BE49-F238E27FC236}">
              <a16:creationId xmlns:a16="http://schemas.microsoft.com/office/drawing/2014/main" id="{00000000-0008-0000-0700-00002A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1" name="楕円 810">
          <a:extLst>
            <a:ext uri="{FF2B5EF4-FFF2-40B4-BE49-F238E27FC236}">
              <a16:creationId xmlns:a16="http://schemas.microsoft.com/office/drawing/2014/main" id="{00000000-0008-0000-0700-00002B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9" name="正方形/長方形 818">
          <a:extLst>
            <a:ext uri="{FF2B5EF4-FFF2-40B4-BE49-F238E27FC236}">
              <a16:creationId xmlns:a16="http://schemas.microsoft.com/office/drawing/2014/main" id="{00000000-0008-0000-0700-000033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0" name="正方形/長方形 819">
          <a:extLst>
            <a:ext uri="{FF2B5EF4-FFF2-40B4-BE49-F238E27FC236}">
              <a16:creationId xmlns:a16="http://schemas.microsoft.com/office/drawing/2014/main" id="{00000000-0008-0000-0700-000034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歳出決算総額は、住民一人当たり</a:t>
          </a:r>
          <a:r>
            <a:rPr kumimoji="1" lang="en-US" altLang="ja-JP" sz="1300">
              <a:latin typeface="ＭＳ Ｐゴシック" panose="020B0600070205080204" pitchFamily="50" charset="-128"/>
              <a:ea typeface="ＭＳ Ｐゴシック" panose="020B0600070205080204" pitchFamily="50" charset="-128"/>
            </a:rPr>
            <a:t>912,129</a:t>
          </a:r>
          <a:r>
            <a:rPr kumimoji="1" lang="ja-JP" altLang="en-US" sz="1300">
              <a:latin typeface="ＭＳ Ｐゴシック" panose="020B0600070205080204" pitchFamily="50" charset="-128"/>
              <a:ea typeface="ＭＳ Ｐゴシック" panose="020B0600070205080204" pitchFamily="50" charset="-128"/>
            </a:rPr>
            <a:t>円となっている。目的別内訳をみると、総務費、商工費、災害復旧費で減となっている。民生費では、国の電力・ガス・食料品等価格高騰重点支援地方交付金を活用し、住民税非課税世帯、低所得世帯、子育て世帯、住民税均等割のみ課税世帯等に対し特別給付金を支給したことにより、前年度比で増となる大きな要因となっている。類似団体内順位は下位であり、高齢化率が高いことから、増加傾向は続くものと見込まれる。衛生費では、例年同様、町立病院への運営費の補助、ごみ処理施設・し尿処理施設施設関係の一部事務組合負担金が大きくなっている。病院経営については、引き続き医師確保が難しい状況は続いているが、新型コロナウイルス感染症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類移行となり、令和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まで実施していた団体や個人向けのワクチン接種に係る収益は減少したものの、引き続き受診される方は多かったため医業収益は想定より減とはならなかった。外来の収益は減となったが、入院数が伸びたため、医業収益全体で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年度より増となっており、令和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年度に設置した経営推進室の取組の他、病院の中長期計画に基づき、令和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年度は実行に向けたアクションプランを作成するとともに、病院経営の具体的な取組を記した町立病院経営強化プランを策定し、経営強化に繋がる取り組みの実施に努めた。</a:t>
          </a:r>
        </a:p>
        <a:p>
          <a:r>
            <a:rPr kumimoji="1" lang="ja-JP" altLang="en-US" sz="1300">
              <a:latin typeface="ＭＳ Ｐゴシック" panose="020B0600070205080204" pitchFamily="50" charset="-128"/>
              <a:ea typeface="ＭＳ Ｐゴシック" panose="020B0600070205080204" pitchFamily="50" charset="-128"/>
            </a:rPr>
            <a:t>土木費では、町道改良舗装事業費、消雪施設維持のための補修費、冬の除雪機械購入費などにより前年並みの実績となった。教育費では、昨年度に引き続き物価高等の影響により小中学校の施設整備事業について事業費が増となったことにより前年度比で増加となってい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新潟県津南町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ＭＳ ゴシック" pitchFamily="49" charset="-128"/>
              <a:ea typeface="ＭＳ ゴシック" pitchFamily="49" charset="-128"/>
            </a:rPr>
            <a:t>令和</a:t>
          </a:r>
          <a:r>
            <a:rPr kumimoji="1" lang="en-US" altLang="ja-JP" sz="1100">
              <a:latin typeface="ＭＳ ゴシック" pitchFamily="49" charset="-128"/>
              <a:ea typeface="ＭＳ ゴシック" pitchFamily="49" charset="-128"/>
            </a:rPr>
            <a:t>5</a:t>
          </a:r>
          <a:r>
            <a:rPr kumimoji="1" lang="ja-JP" altLang="en-US" sz="1100">
              <a:latin typeface="ＭＳ ゴシック" pitchFamily="49" charset="-128"/>
              <a:ea typeface="ＭＳ ゴシック" pitchFamily="49" charset="-128"/>
            </a:rPr>
            <a:t>年度については、歳出の精査によるものだけでなく、地方交付税の増により前年度に引き続き当初予算へ計上した財政調整基金の取り崩しを行わず、決算となった。</a:t>
          </a:r>
          <a:endParaRPr kumimoji="1" lang="en-US" altLang="ja-JP" sz="1100">
            <a:latin typeface="ＭＳ ゴシック" pitchFamily="49" charset="-128"/>
            <a:ea typeface="ＭＳ ゴシック" pitchFamily="49" charset="-128"/>
          </a:endParaRPr>
        </a:p>
        <a:p>
          <a:r>
            <a:rPr kumimoji="1" lang="ja-JP" altLang="en-US" sz="1100">
              <a:latin typeface="ＭＳ ゴシック" pitchFamily="49" charset="-128"/>
              <a:ea typeface="ＭＳ ゴシック" pitchFamily="49" charset="-128"/>
            </a:rPr>
            <a:t>実質単年度収支がマイナスとなったことについては、財政調整基金への積立を行わなかったことによるもので、特定目的基金（具体的には、津南町地域福祉基金）への積立を行ったためと考えられる。</a:t>
          </a:r>
          <a:endParaRPr kumimoji="1" lang="en-US" altLang="ja-JP" sz="1100">
            <a:latin typeface="ＭＳ ゴシック" pitchFamily="49" charset="-128"/>
            <a:ea typeface="ＭＳ ゴシック" pitchFamily="49" charset="-128"/>
          </a:endParaRPr>
        </a:p>
        <a:p>
          <a:r>
            <a:rPr kumimoji="1" lang="ja-JP" altLang="en-US" sz="1100">
              <a:latin typeface="ＭＳ ゴシック" pitchFamily="49" charset="-128"/>
              <a:ea typeface="ＭＳ ゴシック" pitchFamily="49" charset="-128"/>
            </a:rPr>
            <a:t>毎年度大きな支出となっている要因として、町立病院への運営費補助があるが、町全体的なものとして、事務事業の見直し・統廃合などによる財政の健全化に引き続き努めていく。</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新潟県津南町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一般会計では、前年に引き続き、新型コロナウイルス感染症関連の国県支出金を活用した生活支援給付金事業や価格高騰対策等を実施した。歳出の精査によるものだけでなく、地方交付税の増により昨年度に引き続き財政調整基金の取り崩しを行わず決算とした。</a:t>
          </a:r>
        </a:p>
        <a:p>
          <a:r>
            <a:rPr kumimoji="1" lang="ja-JP" altLang="en-US" sz="1400">
              <a:latin typeface="ＭＳ ゴシック" pitchFamily="49" charset="-128"/>
              <a:ea typeface="ＭＳ ゴシック" pitchFamily="49" charset="-128"/>
            </a:rPr>
            <a:t>一般会計以外の会計では、全会計で黒字となった。繰出金の増減が一般会計に影響を与えるところだが、中でも、病院事業会計では医業収益の減少に伴い毎年資金不足となっており、一般会計からの運営費補助金で対応している。町立病院については、新型コロナウイルス感染症の団体や個人向けのワクチン接種に係る収益が減少し、発熱に伴う外来を受診される方は感染拡大時よりは減となるなど外来の収益は減となったが、入院数が伸びたため、医業収益全体で令和</a:t>
          </a:r>
          <a:r>
            <a:rPr kumimoji="1" lang="en-US" altLang="ja-JP" sz="1400">
              <a:latin typeface="ＭＳ ゴシック" pitchFamily="49" charset="-128"/>
              <a:ea typeface="ＭＳ ゴシック" pitchFamily="49" charset="-128"/>
            </a:rPr>
            <a:t>4</a:t>
          </a:r>
          <a:r>
            <a:rPr kumimoji="1" lang="ja-JP" altLang="en-US" sz="1400">
              <a:latin typeface="ＭＳ ゴシック" pitchFamily="49" charset="-128"/>
              <a:ea typeface="ＭＳ ゴシック" pitchFamily="49" charset="-128"/>
            </a:rPr>
            <a:t>年度より増となったため、一般会計からの運営費補助金も抑えることができた。</a:t>
          </a:r>
          <a:endParaRPr kumimoji="1" lang="en-US" altLang="ja-JP"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workbookViewId="0"/>
  </sheetViews>
  <sheetFormatPr defaultColWidth="0" defaultRowHeight="11.25" zeroHeight="1" x14ac:dyDescent="0.15"/>
  <cols>
    <col min="1" max="11" width="2.125" style="180" customWidth="1"/>
    <col min="12" max="12" width="2.25" style="180" customWidth="1"/>
    <col min="13" max="17" width="2.375" style="180" customWidth="1"/>
    <col min="18" max="119" width="2.125" style="180" customWidth="1"/>
    <col min="120" max="16384" width="0" style="180" hidden="1"/>
  </cols>
  <sheetData>
    <row r="1" spans="1:119" ht="33" customHeight="1" x14ac:dyDescent="0.15">
      <c r="B1" s="415" t="s">
        <v>76</v>
      </c>
      <c r="C1" s="415"/>
      <c r="D1" s="415"/>
      <c r="E1" s="415"/>
      <c r="F1" s="415"/>
      <c r="G1" s="415"/>
      <c r="H1" s="415"/>
      <c r="I1" s="415"/>
      <c r="J1" s="415"/>
      <c r="K1" s="415"/>
      <c r="L1" s="415"/>
      <c r="M1" s="415"/>
      <c r="N1" s="415"/>
      <c r="O1" s="415"/>
      <c r="P1" s="415"/>
      <c r="Q1" s="415"/>
      <c r="R1" s="415"/>
      <c r="S1" s="415"/>
      <c r="T1" s="415"/>
      <c r="U1" s="415"/>
      <c r="V1" s="415"/>
      <c r="W1" s="415"/>
      <c r="X1" s="415"/>
      <c r="Y1" s="415"/>
      <c r="Z1" s="415"/>
      <c r="AA1" s="415"/>
      <c r="AB1" s="415"/>
      <c r="AC1" s="415"/>
      <c r="AD1" s="415"/>
      <c r="AE1" s="415"/>
      <c r="AF1" s="415"/>
      <c r="AG1" s="415"/>
      <c r="AH1" s="415"/>
      <c r="AI1" s="415"/>
      <c r="AJ1" s="415"/>
      <c r="AK1" s="415"/>
      <c r="AL1" s="415"/>
      <c r="AM1" s="415"/>
      <c r="AN1" s="415"/>
      <c r="AO1" s="415"/>
      <c r="AP1" s="415"/>
      <c r="AQ1" s="415"/>
      <c r="AR1" s="415"/>
      <c r="AS1" s="415"/>
      <c r="AT1" s="415"/>
      <c r="AU1" s="415"/>
      <c r="AV1" s="415"/>
      <c r="AW1" s="415"/>
      <c r="AX1" s="415"/>
      <c r="AY1" s="415"/>
      <c r="AZ1" s="415"/>
      <c r="BA1" s="415"/>
      <c r="BB1" s="415"/>
      <c r="BC1" s="415"/>
      <c r="BD1" s="415"/>
      <c r="BE1" s="415"/>
      <c r="BF1" s="415"/>
      <c r="BG1" s="415"/>
      <c r="BH1" s="415"/>
      <c r="BI1" s="415"/>
      <c r="BJ1" s="415"/>
      <c r="BK1" s="415"/>
      <c r="BL1" s="415"/>
      <c r="BM1" s="415"/>
      <c r="BN1" s="415"/>
      <c r="BO1" s="415"/>
      <c r="BP1" s="415"/>
      <c r="BQ1" s="415"/>
      <c r="BR1" s="415"/>
      <c r="BS1" s="415"/>
      <c r="BT1" s="415"/>
      <c r="BU1" s="415"/>
      <c r="BV1" s="415"/>
      <c r="BW1" s="415"/>
      <c r="BX1" s="415"/>
      <c r="BY1" s="415"/>
      <c r="BZ1" s="415"/>
      <c r="CA1" s="415"/>
      <c r="CB1" s="415"/>
      <c r="CC1" s="415"/>
      <c r="CD1" s="415"/>
      <c r="CE1" s="415"/>
      <c r="CF1" s="415"/>
      <c r="CG1" s="415"/>
      <c r="CH1" s="415"/>
      <c r="CI1" s="415"/>
      <c r="CJ1" s="415"/>
      <c r="CK1" s="415"/>
      <c r="CL1" s="415"/>
      <c r="CM1" s="415"/>
      <c r="CN1" s="415"/>
      <c r="CO1" s="415"/>
      <c r="CP1" s="415"/>
      <c r="CQ1" s="415"/>
      <c r="CR1" s="415"/>
      <c r="CS1" s="415"/>
      <c r="CT1" s="415"/>
      <c r="CU1" s="415"/>
      <c r="CV1" s="415"/>
      <c r="CW1" s="415"/>
      <c r="CX1" s="415"/>
      <c r="CY1" s="415"/>
      <c r="CZ1" s="415"/>
      <c r="DA1" s="415"/>
      <c r="DB1" s="415"/>
      <c r="DC1" s="415"/>
      <c r="DD1" s="415"/>
      <c r="DE1" s="415"/>
      <c r="DF1" s="415"/>
      <c r="DG1" s="415"/>
      <c r="DH1" s="415"/>
      <c r="DI1" s="415"/>
      <c r="DJ1" s="181"/>
      <c r="DK1" s="181"/>
      <c r="DL1" s="181"/>
      <c r="DM1" s="181"/>
      <c r="DN1" s="181"/>
      <c r="DO1" s="181"/>
    </row>
    <row r="2" spans="1:119" ht="24.75" thickBot="1" x14ac:dyDescent="0.2">
      <c r="B2" s="182" t="s">
        <v>77</v>
      </c>
      <c r="C2" s="182"/>
      <c r="D2" s="183"/>
    </row>
    <row r="3" spans="1:119" ht="18.75" customHeight="1" thickBot="1" x14ac:dyDescent="0.2">
      <c r="A3" s="181"/>
      <c r="B3" s="416" t="s">
        <v>78</v>
      </c>
      <c r="C3" s="417"/>
      <c r="D3" s="417"/>
      <c r="E3" s="418"/>
      <c r="F3" s="418"/>
      <c r="G3" s="418"/>
      <c r="H3" s="418"/>
      <c r="I3" s="418"/>
      <c r="J3" s="418"/>
      <c r="K3" s="418"/>
      <c r="L3" s="418" t="s">
        <v>79</v>
      </c>
      <c r="M3" s="418"/>
      <c r="N3" s="418"/>
      <c r="O3" s="418"/>
      <c r="P3" s="418"/>
      <c r="Q3" s="418"/>
      <c r="R3" s="425"/>
      <c r="S3" s="425"/>
      <c r="T3" s="425"/>
      <c r="U3" s="425"/>
      <c r="V3" s="426"/>
      <c r="W3" s="400" t="s">
        <v>80</v>
      </c>
      <c r="X3" s="401"/>
      <c r="Y3" s="401"/>
      <c r="Z3" s="401"/>
      <c r="AA3" s="401"/>
      <c r="AB3" s="417"/>
      <c r="AC3" s="425" t="s">
        <v>81</v>
      </c>
      <c r="AD3" s="401"/>
      <c r="AE3" s="401"/>
      <c r="AF3" s="401"/>
      <c r="AG3" s="401"/>
      <c r="AH3" s="401"/>
      <c r="AI3" s="401"/>
      <c r="AJ3" s="401"/>
      <c r="AK3" s="401"/>
      <c r="AL3" s="402"/>
      <c r="AM3" s="400" t="s">
        <v>82</v>
      </c>
      <c r="AN3" s="401"/>
      <c r="AO3" s="401"/>
      <c r="AP3" s="401"/>
      <c r="AQ3" s="401"/>
      <c r="AR3" s="401"/>
      <c r="AS3" s="401"/>
      <c r="AT3" s="401"/>
      <c r="AU3" s="401"/>
      <c r="AV3" s="401"/>
      <c r="AW3" s="401"/>
      <c r="AX3" s="402"/>
      <c r="AY3" s="437" t="s">
        <v>1</v>
      </c>
      <c r="AZ3" s="438"/>
      <c r="BA3" s="438"/>
      <c r="BB3" s="438"/>
      <c r="BC3" s="438"/>
      <c r="BD3" s="438"/>
      <c r="BE3" s="438"/>
      <c r="BF3" s="438"/>
      <c r="BG3" s="438"/>
      <c r="BH3" s="438"/>
      <c r="BI3" s="438"/>
      <c r="BJ3" s="438"/>
      <c r="BK3" s="438"/>
      <c r="BL3" s="438"/>
      <c r="BM3" s="439"/>
      <c r="BN3" s="400" t="s">
        <v>83</v>
      </c>
      <c r="BO3" s="401"/>
      <c r="BP3" s="401"/>
      <c r="BQ3" s="401"/>
      <c r="BR3" s="401"/>
      <c r="BS3" s="401"/>
      <c r="BT3" s="401"/>
      <c r="BU3" s="402"/>
      <c r="BV3" s="400" t="s">
        <v>84</v>
      </c>
      <c r="BW3" s="401"/>
      <c r="BX3" s="401"/>
      <c r="BY3" s="401"/>
      <c r="BZ3" s="401"/>
      <c r="CA3" s="401"/>
      <c r="CB3" s="401"/>
      <c r="CC3" s="402"/>
      <c r="CD3" s="437" t="s">
        <v>1</v>
      </c>
      <c r="CE3" s="438"/>
      <c r="CF3" s="438"/>
      <c r="CG3" s="438"/>
      <c r="CH3" s="438"/>
      <c r="CI3" s="438"/>
      <c r="CJ3" s="438"/>
      <c r="CK3" s="438"/>
      <c r="CL3" s="438"/>
      <c r="CM3" s="438"/>
      <c r="CN3" s="438"/>
      <c r="CO3" s="438"/>
      <c r="CP3" s="438"/>
      <c r="CQ3" s="438"/>
      <c r="CR3" s="438"/>
      <c r="CS3" s="439"/>
      <c r="CT3" s="400" t="s">
        <v>85</v>
      </c>
      <c r="CU3" s="401"/>
      <c r="CV3" s="401"/>
      <c r="CW3" s="401"/>
      <c r="CX3" s="401"/>
      <c r="CY3" s="401"/>
      <c r="CZ3" s="401"/>
      <c r="DA3" s="402"/>
      <c r="DB3" s="400" t="s">
        <v>86</v>
      </c>
      <c r="DC3" s="401"/>
      <c r="DD3" s="401"/>
      <c r="DE3" s="401"/>
      <c r="DF3" s="401"/>
      <c r="DG3" s="401"/>
      <c r="DH3" s="401"/>
      <c r="DI3" s="402"/>
    </row>
    <row r="4" spans="1:119" ht="18.75" customHeight="1" x14ac:dyDescent="0.15">
      <c r="A4" s="181"/>
      <c r="B4" s="419"/>
      <c r="C4" s="420"/>
      <c r="D4" s="420"/>
      <c r="E4" s="421"/>
      <c r="F4" s="421"/>
      <c r="G4" s="421"/>
      <c r="H4" s="421"/>
      <c r="I4" s="421"/>
      <c r="J4" s="421"/>
      <c r="K4" s="421"/>
      <c r="L4" s="421"/>
      <c r="M4" s="421"/>
      <c r="N4" s="421"/>
      <c r="O4" s="421"/>
      <c r="P4" s="421"/>
      <c r="Q4" s="421"/>
      <c r="R4" s="427"/>
      <c r="S4" s="427"/>
      <c r="T4" s="427"/>
      <c r="U4" s="427"/>
      <c r="V4" s="428"/>
      <c r="W4" s="431"/>
      <c r="X4" s="432"/>
      <c r="Y4" s="432"/>
      <c r="Z4" s="432"/>
      <c r="AA4" s="432"/>
      <c r="AB4" s="420"/>
      <c r="AC4" s="427"/>
      <c r="AD4" s="432"/>
      <c r="AE4" s="432"/>
      <c r="AF4" s="432"/>
      <c r="AG4" s="432"/>
      <c r="AH4" s="432"/>
      <c r="AI4" s="432"/>
      <c r="AJ4" s="432"/>
      <c r="AK4" s="432"/>
      <c r="AL4" s="435"/>
      <c r="AM4" s="433"/>
      <c r="AN4" s="434"/>
      <c r="AO4" s="434"/>
      <c r="AP4" s="434"/>
      <c r="AQ4" s="434"/>
      <c r="AR4" s="434"/>
      <c r="AS4" s="434"/>
      <c r="AT4" s="434"/>
      <c r="AU4" s="434"/>
      <c r="AV4" s="434"/>
      <c r="AW4" s="434"/>
      <c r="AX4" s="436"/>
      <c r="AY4" s="403" t="s">
        <v>87</v>
      </c>
      <c r="AZ4" s="404"/>
      <c r="BA4" s="404"/>
      <c r="BB4" s="404"/>
      <c r="BC4" s="404"/>
      <c r="BD4" s="404"/>
      <c r="BE4" s="404"/>
      <c r="BF4" s="404"/>
      <c r="BG4" s="404"/>
      <c r="BH4" s="404"/>
      <c r="BI4" s="404"/>
      <c r="BJ4" s="404"/>
      <c r="BK4" s="404"/>
      <c r="BL4" s="404"/>
      <c r="BM4" s="405"/>
      <c r="BN4" s="406">
        <v>8371078</v>
      </c>
      <c r="BO4" s="407"/>
      <c r="BP4" s="407"/>
      <c r="BQ4" s="407"/>
      <c r="BR4" s="407"/>
      <c r="BS4" s="407"/>
      <c r="BT4" s="407"/>
      <c r="BU4" s="408"/>
      <c r="BV4" s="406">
        <v>8395852</v>
      </c>
      <c r="BW4" s="407"/>
      <c r="BX4" s="407"/>
      <c r="BY4" s="407"/>
      <c r="BZ4" s="407"/>
      <c r="CA4" s="407"/>
      <c r="CB4" s="407"/>
      <c r="CC4" s="408"/>
      <c r="CD4" s="409" t="s">
        <v>88</v>
      </c>
      <c r="CE4" s="410"/>
      <c r="CF4" s="410"/>
      <c r="CG4" s="410"/>
      <c r="CH4" s="410"/>
      <c r="CI4" s="410"/>
      <c r="CJ4" s="410"/>
      <c r="CK4" s="410"/>
      <c r="CL4" s="410"/>
      <c r="CM4" s="410"/>
      <c r="CN4" s="410"/>
      <c r="CO4" s="410"/>
      <c r="CP4" s="410"/>
      <c r="CQ4" s="410"/>
      <c r="CR4" s="410"/>
      <c r="CS4" s="411"/>
      <c r="CT4" s="412">
        <v>8.9</v>
      </c>
      <c r="CU4" s="413"/>
      <c r="CV4" s="413"/>
      <c r="CW4" s="413"/>
      <c r="CX4" s="413"/>
      <c r="CY4" s="413"/>
      <c r="CZ4" s="413"/>
      <c r="DA4" s="414"/>
      <c r="DB4" s="412">
        <v>10</v>
      </c>
      <c r="DC4" s="413"/>
      <c r="DD4" s="413"/>
      <c r="DE4" s="413"/>
      <c r="DF4" s="413"/>
      <c r="DG4" s="413"/>
      <c r="DH4" s="413"/>
      <c r="DI4" s="414"/>
    </row>
    <row r="5" spans="1:119" ht="18.75" customHeight="1" x14ac:dyDescent="0.15">
      <c r="A5" s="181"/>
      <c r="B5" s="422"/>
      <c r="C5" s="423"/>
      <c r="D5" s="423"/>
      <c r="E5" s="424"/>
      <c r="F5" s="424"/>
      <c r="G5" s="424"/>
      <c r="H5" s="424"/>
      <c r="I5" s="424"/>
      <c r="J5" s="424"/>
      <c r="K5" s="424"/>
      <c r="L5" s="424"/>
      <c r="M5" s="424"/>
      <c r="N5" s="424"/>
      <c r="O5" s="424"/>
      <c r="P5" s="424"/>
      <c r="Q5" s="424"/>
      <c r="R5" s="429"/>
      <c r="S5" s="429"/>
      <c r="T5" s="429"/>
      <c r="U5" s="429"/>
      <c r="V5" s="430"/>
      <c r="W5" s="433"/>
      <c r="X5" s="434"/>
      <c r="Y5" s="434"/>
      <c r="Z5" s="434"/>
      <c r="AA5" s="434"/>
      <c r="AB5" s="423"/>
      <c r="AC5" s="429"/>
      <c r="AD5" s="434"/>
      <c r="AE5" s="434"/>
      <c r="AF5" s="434"/>
      <c r="AG5" s="434"/>
      <c r="AH5" s="434"/>
      <c r="AI5" s="434"/>
      <c r="AJ5" s="434"/>
      <c r="AK5" s="434"/>
      <c r="AL5" s="436"/>
      <c r="AM5" s="472" t="s">
        <v>89</v>
      </c>
      <c r="AN5" s="473"/>
      <c r="AO5" s="473"/>
      <c r="AP5" s="473"/>
      <c r="AQ5" s="473"/>
      <c r="AR5" s="473"/>
      <c r="AS5" s="473"/>
      <c r="AT5" s="474"/>
      <c r="AU5" s="475" t="s">
        <v>90</v>
      </c>
      <c r="AV5" s="476"/>
      <c r="AW5" s="476"/>
      <c r="AX5" s="476"/>
      <c r="AY5" s="477" t="s">
        <v>91</v>
      </c>
      <c r="AZ5" s="478"/>
      <c r="BA5" s="478"/>
      <c r="BB5" s="478"/>
      <c r="BC5" s="478"/>
      <c r="BD5" s="478"/>
      <c r="BE5" s="478"/>
      <c r="BF5" s="478"/>
      <c r="BG5" s="478"/>
      <c r="BH5" s="478"/>
      <c r="BI5" s="478"/>
      <c r="BJ5" s="478"/>
      <c r="BK5" s="478"/>
      <c r="BL5" s="478"/>
      <c r="BM5" s="479"/>
      <c r="BN5" s="443">
        <v>7909984</v>
      </c>
      <c r="BO5" s="444"/>
      <c r="BP5" s="444"/>
      <c r="BQ5" s="444"/>
      <c r="BR5" s="444"/>
      <c r="BS5" s="444"/>
      <c r="BT5" s="444"/>
      <c r="BU5" s="445"/>
      <c r="BV5" s="443">
        <v>7897538</v>
      </c>
      <c r="BW5" s="444"/>
      <c r="BX5" s="444"/>
      <c r="BY5" s="444"/>
      <c r="BZ5" s="444"/>
      <c r="CA5" s="444"/>
      <c r="CB5" s="444"/>
      <c r="CC5" s="445"/>
      <c r="CD5" s="446" t="s">
        <v>92</v>
      </c>
      <c r="CE5" s="447"/>
      <c r="CF5" s="447"/>
      <c r="CG5" s="447"/>
      <c r="CH5" s="447"/>
      <c r="CI5" s="447"/>
      <c r="CJ5" s="447"/>
      <c r="CK5" s="447"/>
      <c r="CL5" s="447"/>
      <c r="CM5" s="447"/>
      <c r="CN5" s="447"/>
      <c r="CO5" s="447"/>
      <c r="CP5" s="447"/>
      <c r="CQ5" s="447"/>
      <c r="CR5" s="447"/>
      <c r="CS5" s="448"/>
      <c r="CT5" s="440">
        <v>89</v>
      </c>
      <c r="CU5" s="441"/>
      <c r="CV5" s="441"/>
      <c r="CW5" s="441"/>
      <c r="CX5" s="441"/>
      <c r="CY5" s="441"/>
      <c r="CZ5" s="441"/>
      <c r="DA5" s="442"/>
      <c r="DB5" s="440">
        <v>83</v>
      </c>
      <c r="DC5" s="441"/>
      <c r="DD5" s="441"/>
      <c r="DE5" s="441"/>
      <c r="DF5" s="441"/>
      <c r="DG5" s="441"/>
      <c r="DH5" s="441"/>
      <c r="DI5" s="442"/>
    </row>
    <row r="6" spans="1:119" ht="18.75" customHeight="1" x14ac:dyDescent="0.15">
      <c r="A6" s="181"/>
      <c r="B6" s="449" t="s">
        <v>93</v>
      </c>
      <c r="C6" s="450"/>
      <c r="D6" s="450"/>
      <c r="E6" s="451"/>
      <c r="F6" s="451"/>
      <c r="G6" s="451"/>
      <c r="H6" s="451"/>
      <c r="I6" s="451"/>
      <c r="J6" s="451"/>
      <c r="K6" s="451"/>
      <c r="L6" s="451" t="s">
        <v>94</v>
      </c>
      <c r="M6" s="451"/>
      <c r="N6" s="451"/>
      <c r="O6" s="451"/>
      <c r="P6" s="451"/>
      <c r="Q6" s="451"/>
      <c r="R6" s="455"/>
      <c r="S6" s="455"/>
      <c r="T6" s="455"/>
      <c r="U6" s="455"/>
      <c r="V6" s="456"/>
      <c r="W6" s="459" t="s">
        <v>95</v>
      </c>
      <c r="X6" s="460"/>
      <c r="Y6" s="460"/>
      <c r="Z6" s="460"/>
      <c r="AA6" s="460"/>
      <c r="AB6" s="450"/>
      <c r="AC6" s="463" t="s">
        <v>96</v>
      </c>
      <c r="AD6" s="464"/>
      <c r="AE6" s="464"/>
      <c r="AF6" s="464"/>
      <c r="AG6" s="464"/>
      <c r="AH6" s="464"/>
      <c r="AI6" s="464"/>
      <c r="AJ6" s="464"/>
      <c r="AK6" s="464"/>
      <c r="AL6" s="465"/>
      <c r="AM6" s="472" t="s">
        <v>97</v>
      </c>
      <c r="AN6" s="473"/>
      <c r="AO6" s="473"/>
      <c r="AP6" s="473"/>
      <c r="AQ6" s="473"/>
      <c r="AR6" s="473"/>
      <c r="AS6" s="473"/>
      <c r="AT6" s="474"/>
      <c r="AU6" s="475" t="s">
        <v>90</v>
      </c>
      <c r="AV6" s="476"/>
      <c r="AW6" s="476"/>
      <c r="AX6" s="476"/>
      <c r="AY6" s="477" t="s">
        <v>98</v>
      </c>
      <c r="AZ6" s="478"/>
      <c r="BA6" s="478"/>
      <c r="BB6" s="478"/>
      <c r="BC6" s="478"/>
      <c r="BD6" s="478"/>
      <c r="BE6" s="478"/>
      <c r="BF6" s="478"/>
      <c r="BG6" s="478"/>
      <c r="BH6" s="478"/>
      <c r="BI6" s="478"/>
      <c r="BJ6" s="478"/>
      <c r="BK6" s="478"/>
      <c r="BL6" s="478"/>
      <c r="BM6" s="479"/>
      <c r="BN6" s="443">
        <v>461094</v>
      </c>
      <c r="BO6" s="444"/>
      <c r="BP6" s="444"/>
      <c r="BQ6" s="444"/>
      <c r="BR6" s="444"/>
      <c r="BS6" s="444"/>
      <c r="BT6" s="444"/>
      <c r="BU6" s="445"/>
      <c r="BV6" s="443">
        <v>498314</v>
      </c>
      <c r="BW6" s="444"/>
      <c r="BX6" s="444"/>
      <c r="BY6" s="444"/>
      <c r="BZ6" s="444"/>
      <c r="CA6" s="444"/>
      <c r="CB6" s="444"/>
      <c r="CC6" s="445"/>
      <c r="CD6" s="446" t="s">
        <v>99</v>
      </c>
      <c r="CE6" s="447"/>
      <c r="CF6" s="447"/>
      <c r="CG6" s="447"/>
      <c r="CH6" s="447"/>
      <c r="CI6" s="447"/>
      <c r="CJ6" s="447"/>
      <c r="CK6" s="447"/>
      <c r="CL6" s="447"/>
      <c r="CM6" s="447"/>
      <c r="CN6" s="447"/>
      <c r="CO6" s="447"/>
      <c r="CP6" s="447"/>
      <c r="CQ6" s="447"/>
      <c r="CR6" s="447"/>
      <c r="CS6" s="448"/>
      <c r="CT6" s="480">
        <v>89.4</v>
      </c>
      <c r="CU6" s="481"/>
      <c r="CV6" s="481"/>
      <c r="CW6" s="481"/>
      <c r="CX6" s="481"/>
      <c r="CY6" s="481"/>
      <c r="CZ6" s="481"/>
      <c r="DA6" s="482"/>
      <c r="DB6" s="480">
        <v>83.8</v>
      </c>
      <c r="DC6" s="481"/>
      <c r="DD6" s="481"/>
      <c r="DE6" s="481"/>
      <c r="DF6" s="481"/>
      <c r="DG6" s="481"/>
      <c r="DH6" s="481"/>
      <c r="DI6" s="482"/>
    </row>
    <row r="7" spans="1:119" ht="18.75" customHeight="1" x14ac:dyDescent="0.15">
      <c r="A7" s="181"/>
      <c r="B7" s="419"/>
      <c r="C7" s="420"/>
      <c r="D7" s="420"/>
      <c r="E7" s="421"/>
      <c r="F7" s="421"/>
      <c r="G7" s="421"/>
      <c r="H7" s="421"/>
      <c r="I7" s="421"/>
      <c r="J7" s="421"/>
      <c r="K7" s="421"/>
      <c r="L7" s="421"/>
      <c r="M7" s="421"/>
      <c r="N7" s="421"/>
      <c r="O7" s="421"/>
      <c r="P7" s="421"/>
      <c r="Q7" s="421"/>
      <c r="R7" s="427"/>
      <c r="S7" s="427"/>
      <c r="T7" s="427"/>
      <c r="U7" s="427"/>
      <c r="V7" s="428"/>
      <c r="W7" s="431"/>
      <c r="X7" s="432"/>
      <c r="Y7" s="432"/>
      <c r="Z7" s="432"/>
      <c r="AA7" s="432"/>
      <c r="AB7" s="420"/>
      <c r="AC7" s="466"/>
      <c r="AD7" s="467"/>
      <c r="AE7" s="467"/>
      <c r="AF7" s="467"/>
      <c r="AG7" s="467"/>
      <c r="AH7" s="467"/>
      <c r="AI7" s="467"/>
      <c r="AJ7" s="467"/>
      <c r="AK7" s="467"/>
      <c r="AL7" s="468"/>
      <c r="AM7" s="472" t="s">
        <v>100</v>
      </c>
      <c r="AN7" s="473"/>
      <c r="AO7" s="473"/>
      <c r="AP7" s="473"/>
      <c r="AQ7" s="473"/>
      <c r="AR7" s="473"/>
      <c r="AS7" s="473"/>
      <c r="AT7" s="474"/>
      <c r="AU7" s="475" t="s">
        <v>90</v>
      </c>
      <c r="AV7" s="476"/>
      <c r="AW7" s="476"/>
      <c r="AX7" s="476"/>
      <c r="AY7" s="477" t="s">
        <v>101</v>
      </c>
      <c r="AZ7" s="478"/>
      <c r="BA7" s="478"/>
      <c r="BB7" s="478"/>
      <c r="BC7" s="478"/>
      <c r="BD7" s="478"/>
      <c r="BE7" s="478"/>
      <c r="BF7" s="478"/>
      <c r="BG7" s="478"/>
      <c r="BH7" s="478"/>
      <c r="BI7" s="478"/>
      <c r="BJ7" s="478"/>
      <c r="BK7" s="478"/>
      <c r="BL7" s="478"/>
      <c r="BM7" s="479"/>
      <c r="BN7" s="443">
        <v>35256</v>
      </c>
      <c r="BO7" s="444"/>
      <c r="BP7" s="444"/>
      <c r="BQ7" s="444"/>
      <c r="BR7" s="444"/>
      <c r="BS7" s="444"/>
      <c r="BT7" s="444"/>
      <c r="BU7" s="445"/>
      <c r="BV7" s="443">
        <v>16506</v>
      </c>
      <c r="BW7" s="444"/>
      <c r="BX7" s="444"/>
      <c r="BY7" s="444"/>
      <c r="BZ7" s="444"/>
      <c r="CA7" s="444"/>
      <c r="CB7" s="444"/>
      <c r="CC7" s="445"/>
      <c r="CD7" s="446" t="s">
        <v>102</v>
      </c>
      <c r="CE7" s="447"/>
      <c r="CF7" s="447"/>
      <c r="CG7" s="447"/>
      <c r="CH7" s="447"/>
      <c r="CI7" s="447"/>
      <c r="CJ7" s="447"/>
      <c r="CK7" s="447"/>
      <c r="CL7" s="447"/>
      <c r="CM7" s="447"/>
      <c r="CN7" s="447"/>
      <c r="CO7" s="447"/>
      <c r="CP7" s="447"/>
      <c r="CQ7" s="447"/>
      <c r="CR7" s="447"/>
      <c r="CS7" s="448"/>
      <c r="CT7" s="443">
        <v>4806519</v>
      </c>
      <c r="CU7" s="444"/>
      <c r="CV7" s="444"/>
      <c r="CW7" s="444"/>
      <c r="CX7" s="444"/>
      <c r="CY7" s="444"/>
      <c r="CZ7" s="444"/>
      <c r="DA7" s="445"/>
      <c r="DB7" s="443">
        <v>4828610</v>
      </c>
      <c r="DC7" s="444"/>
      <c r="DD7" s="444"/>
      <c r="DE7" s="444"/>
      <c r="DF7" s="444"/>
      <c r="DG7" s="444"/>
      <c r="DH7" s="444"/>
      <c r="DI7" s="445"/>
    </row>
    <row r="8" spans="1:119" ht="18.75" customHeight="1" thickBot="1" x14ac:dyDescent="0.2">
      <c r="A8" s="181"/>
      <c r="B8" s="452"/>
      <c r="C8" s="453"/>
      <c r="D8" s="453"/>
      <c r="E8" s="454"/>
      <c r="F8" s="454"/>
      <c r="G8" s="454"/>
      <c r="H8" s="454"/>
      <c r="I8" s="454"/>
      <c r="J8" s="454"/>
      <c r="K8" s="454"/>
      <c r="L8" s="454"/>
      <c r="M8" s="454"/>
      <c r="N8" s="454"/>
      <c r="O8" s="454"/>
      <c r="P8" s="454"/>
      <c r="Q8" s="454"/>
      <c r="R8" s="457"/>
      <c r="S8" s="457"/>
      <c r="T8" s="457"/>
      <c r="U8" s="457"/>
      <c r="V8" s="458"/>
      <c r="W8" s="461"/>
      <c r="X8" s="462"/>
      <c r="Y8" s="462"/>
      <c r="Z8" s="462"/>
      <c r="AA8" s="462"/>
      <c r="AB8" s="453"/>
      <c r="AC8" s="469"/>
      <c r="AD8" s="470"/>
      <c r="AE8" s="470"/>
      <c r="AF8" s="470"/>
      <c r="AG8" s="470"/>
      <c r="AH8" s="470"/>
      <c r="AI8" s="470"/>
      <c r="AJ8" s="470"/>
      <c r="AK8" s="470"/>
      <c r="AL8" s="471"/>
      <c r="AM8" s="472" t="s">
        <v>103</v>
      </c>
      <c r="AN8" s="473"/>
      <c r="AO8" s="473"/>
      <c r="AP8" s="473"/>
      <c r="AQ8" s="473"/>
      <c r="AR8" s="473"/>
      <c r="AS8" s="473"/>
      <c r="AT8" s="474"/>
      <c r="AU8" s="475" t="s">
        <v>90</v>
      </c>
      <c r="AV8" s="476"/>
      <c r="AW8" s="476"/>
      <c r="AX8" s="476"/>
      <c r="AY8" s="477" t="s">
        <v>104</v>
      </c>
      <c r="AZ8" s="478"/>
      <c r="BA8" s="478"/>
      <c r="BB8" s="478"/>
      <c r="BC8" s="478"/>
      <c r="BD8" s="478"/>
      <c r="BE8" s="478"/>
      <c r="BF8" s="478"/>
      <c r="BG8" s="478"/>
      <c r="BH8" s="478"/>
      <c r="BI8" s="478"/>
      <c r="BJ8" s="478"/>
      <c r="BK8" s="478"/>
      <c r="BL8" s="478"/>
      <c r="BM8" s="479"/>
      <c r="BN8" s="443">
        <v>425838</v>
      </c>
      <c r="BO8" s="444"/>
      <c r="BP8" s="444"/>
      <c r="BQ8" s="444"/>
      <c r="BR8" s="444"/>
      <c r="BS8" s="444"/>
      <c r="BT8" s="444"/>
      <c r="BU8" s="445"/>
      <c r="BV8" s="443">
        <v>481808</v>
      </c>
      <c r="BW8" s="444"/>
      <c r="BX8" s="444"/>
      <c r="BY8" s="444"/>
      <c r="BZ8" s="444"/>
      <c r="CA8" s="444"/>
      <c r="CB8" s="444"/>
      <c r="CC8" s="445"/>
      <c r="CD8" s="446" t="s">
        <v>105</v>
      </c>
      <c r="CE8" s="447"/>
      <c r="CF8" s="447"/>
      <c r="CG8" s="447"/>
      <c r="CH8" s="447"/>
      <c r="CI8" s="447"/>
      <c r="CJ8" s="447"/>
      <c r="CK8" s="447"/>
      <c r="CL8" s="447"/>
      <c r="CM8" s="447"/>
      <c r="CN8" s="447"/>
      <c r="CO8" s="447"/>
      <c r="CP8" s="447"/>
      <c r="CQ8" s="447"/>
      <c r="CR8" s="447"/>
      <c r="CS8" s="448"/>
      <c r="CT8" s="483">
        <v>0.25</v>
      </c>
      <c r="CU8" s="484"/>
      <c r="CV8" s="484"/>
      <c r="CW8" s="484"/>
      <c r="CX8" s="484"/>
      <c r="CY8" s="484"/>
      <c r="CZ8" s="484"/>
      <c r="DA8" s="485"/>
      <c r="DB8" s="483">
        <v>0.25</v>
      </c>
      <c r="DC8" s="484"/>
      <c r="DD8" s="484"/>
      <c r="DE8" s="484"/>
      <c r="DF8" s="484"/>
      <c r="DG8" s="484"/>
      <c r="DH8" s="484"/>
      <c r="DI8" s="485"/>
    </row>
    <row r="9" spans="1:119" ht="18.75" customHeight="1" thickBot="1" x14ac:dyDescent="0.2">
      <c r="A9" s="181"/>
      <c r="B9" s="437" t="s">
        <v>106</v>
      </c>
      <c r="C9" s="438"/>
      <c r="D9" s="438"/>
      <c r="E9" s="438"/>
      <c r="F9" s="438"/>
      <c r="G9" s="438"/>
      <c r="H9" s="438"/>
      <c r="I9" s="438"/>
      <c r="J9" s="438"/>
      <c r="K9" s="486"/>
      <c r="L9" s="487" t="s">
        <v>107</v>
      </c>
      <c r="M9" s="488"/>
      <c r="N9" s="488"/>
      <c r="O9" s="488"/>
      <c r="P9" s="488"/>
      <c r="Q9" s="489"/>
      <c r="R9" s="490">
        <v>8989</v>
      </c>
      <c r="S9" s="491"/>
      <c r="T9" s="491"/>
      <c r="U9" s="491"/>
      <c r="V9" s="492"/>
      <c r="W9" s="400" t="s">
        <v>108</v>
      </c>
      <c r="X9" s="401"/>
      <c r="Y9" s="401"/>
      <c r="Z9" s="401"/>
      <c r="AA9" s="401"/>
      <c r="AB9" s="401"/>
      <c r="AC9" s="401"/>
      <c r="AD9" s="401"/>
      <c r="AE9" s="401"/>
      <c r="AF9" s="401"/>
      <c r="AG9" s="401"/>
      <c r="AH9" s="401"/>
      <c r="AI9" s="401"/>
      <c r="AJ9" s="401"/>
      <c r="AK9" s="401"/>
      <c r="AL9" s="402"/>
      <c r="AM9" s="472" t="s">
        <v>109</v>
      </c>
      <c r="AN9" s="473"/>
      <c r="AO9" s="473"/>
      <c r="AP9" s="473"/>
      <c r="AQ9" s="473"/>
      <c r="AR9" s="473"/>
      <c r="AS9" s="473"/>
      <c r="AT9" s="474"/>
      <c r="AU9" s="475" t="s">
        <v>90</v>
      </c>
      <c r="AV9" s="476"/>
      <c r="AW9" s="476"/>
      <c r="AX9" s="476"/>
      <c r="AY9" s="477" t="s">
        <v>110</v>
      </c>
      <c r="AZ9" s="478"/>
      <c r="BA9" s="478"/>
      <c r="BB9" s="478"/>
      <c r="BC9" s="478"/>
      <c r="BD9" s="478"/>
      <c r="BE9" s="478"/>
      <c r="BF9" s="478"/>
      <c r="BG9" s="478"/>
      <c r="BH9" s="478"/>
      <c r="BI9" s="478"/>
      <c r="BJ9" s="478"/>
      <c r="BK9" s="478"/>
      <c r="BL9" s="478"/>
      <c r="BM9" s="479"/>
      <c r="BN9" s="443">
        <v>-55970</v>
      </c>
      <c r="BO9" s="444"/>
      <c r="BP9" s="444"/>
      <c r="BQ9" s="444"/>
      <c r="BR9" s="444"/>
      <c r="BS9" s="444"/>
      <c r="BT9" s="444"/>
      <c r="BU9" s="445"/>
      <c r="BV9" s="443">
        <v>-2283</v>
      </c>
      <c r="BW9" s="444"/>
      <c r="BX9" s="444"/>
      <c r="BY9" s="444"/>
      <c r="BZ9" s="444"/>
      <c r="CA9" s="444"/>
      <c r="CB9" s="444"/>
      <c r="CC9" s="445"/>
      <c r="CD9" s="446" t="s">
        <v>111</v>
      </c>
      <c r="CE9" s="447"/>
      <c r="CF9" s="447"/>
      <c r="CG9" s="447"/>
      <c r="CH9" s="447"/>
      <c r="CI9" s="447"/>
      <c r="CJ9" s="447"/>
      <c r="CK9" s="447"/>
      <c r="CL9" s="447"/>
      <c r="CM9" s="447"/>
      <c r="CN9" s="447"/>
      <c r="CO9" s="447"/>
      <c r="CP9" s="447"/>
      <c r="CQ9" s="447"/>
      <c r="CR9" s="447"/>
      <c r="CS9" s="448"/>
      <c r="CT9" s="440">
        <v>11</v>
      </c>
      <c r="CU9" s="441"/>
      <c r="CV9" s="441"/>
      <c r="CW9" s="441"/>
      <c r="CX9" s="441"/>
      <c r="CY9" s="441"/>
      <c r="CZ9" s="441"/>
      <c r="DA9" s="442"/>
      <c r="DB9" s="440">
        <v>10.9</v>
      </c>
      <c r="DC9" s="441"/>
      <c r="DD9" s="441"/>
      <c r="DE9" s="441"/>
      <c r="DF9" s="441"/>
      <c r="DG9" s="441"/>
      <c r="DH9" s="441"/>
      <c r="DI9" s="442"/>
    </row>
    <row r="10" spans="1:119" ht="18.75" customHeight="1" thickBot="1" x14ac:dyDescent="0.2">
      <c r="A10" s="181"/>
      <c r="B10" s="437"/>
      <c r="C10" s="438"/>
      <c r="D10" s="438"/>
      <c r="E10" s="438"/>
      <c r="F10" s="438"/>
      <c r="G10" s="438"/>
      <c r="H10" s="438"/>
      <c r="I10" s="438"/>
      <c r="J10" s="438"/>
      <c r="K10" s="486"/>
      <c r="L10" s="493" t="s">
        <v>112</v>
      </c>
      <c r="M10" s="473"/>
      <c r="N10" s="473"/>
      <c r="O10" s="473"/>
      <c r="P10" s="473"/>
      <c r="Q10" s="474"/>
      <c r="R10" s="494">
        <v>10029</v>
      </c>
      <c r="S10" s="495"/>
      <c r="T10" s="495"/>
      <c r="U10" s="495"/>
      <c r="V10" s="496"/>
      <c r="W10" s="431"/>
      <c r="X10" s="432"/>
      <c r="Y10" s="432"/>
      <c r="Z10" s="432"/>
      <c r="AA10" s="432"/>
      <c r="AB10" s="432"/>
      <c r="AC10" s="432"/>
      <c r="AD10" s="432"/>
      <c r="AE10" s="432"/>
      <c r="AF10" s="432"/>
      <c r="AG10" s="432"/>
      <c r="AH10" s="432"/>
      <c r="AI10" s="432"/>
      <c r="AJ10" s="432"/>
      <c r="AK10" s="432"/>
      <c r="AL10" s="435"/>
      <c r="AM10" s="472" t="s">
        <v>113</v>
      </c>
      <c r="AN10" s="473"/>
      <c r="AO10" s="473"/>
      <c r="AP10" s="473"/>
      <c r="AQ10" s="473"/>
      <c r="AR10" s="473"/>
      <c r="AS10" s="473"/>
      <c r="AT10" s="474"/>
      <c r="AU10" s="475" t="s">
        <v>114</v>
      </c>
      <c r="AV10" s="476"/>
      <c r="AW10" s="476"/>
      <c r="AX10" s="476"/>
      <c r="AY10" s="477" t="s">
        <v>115</v>
      </c>
      <c r="AZ10" s="478"/>
      <c r="BA10" s="478"/>
      <c r="BB10" s="478"/>
      <c r="BC10" s="478"/>
      <c r="BD10" s="478"/>
      <c r="BE10" s="478"/>
      <c r="BF10" s="478"/>
      <c r="BG10" s="478"/>
      <c r="BH10" s="478"/>
      <c r="BI10" s="478"/>
      <c r="BJ10" s="478"/>
      <c r="BK10" s="478"/>
      <c r="BL10" s="478"/>
      <c r="BM10" s="479"/>
      <c r="BN10" s="443">
        <v>5014</v>
      </c>
      <c r="BO10" s="444"/>
      <c r="BP10" s="444"/>
      <c r="BQ10" s="444"/>
      <c r="BR10" s="444"/>
      <c r="BS10" s="444"/>
      <c r="BT10" s="444"/>
      <c r="BU10" s="445"/>
      <c r="BV10" s="443">
        <v>216707</v>
      </c>
      <c r="BW10" s="444"/>
      <c r="BX10" s="444"/>
      <c r="BY10" s="444"/>
      <c r="BZ10" s="444"/>
      <c r="CA10" s="444"/>
      <c r="CB10" s="444"/>
      <c r="CC10" s="445"/>
      <c r="CD10" s="184" t="s">
        <v>116</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81"/>
      <c r="B11" s="437"/>
      <c r="C11" s="438"/>
      <c r="D11" s="438"/>
      <c r="E11" s="438"/>
      <c r="F11" s="438"/>
      <c r="G11" s="438"/>
      <c r="H11" s="438"/>
      <c r="I11" s="438"/>
      <c r="J11" s="438"/>
      <c r="K11" s="486"/>
      <c r="L11" s="497" t="s">
        <v>117</v>
      </c>
      <c r="M11" s="498"/>
      <c r="N11" s="498"/>
      <c r="O11" s="498"/>
      <c r="P11" s="498"/>
      <c r="Q11" s="499"/>
      <c r="R11" s="500" t="s">
        <v>118</v>
      </c>
      <c r="S11" s="501"/>
      <c r="T11" s="501"/>
      <c r="U11" s="501"/>
      <c r="V11" s="502"/>
      <c r="W11" s="431"/>
      <c r="X11" s="432"/>
      <c r="Y11" s="432"/>
      <c r="Z11" s="432"/>
      <c r="AA11" s="432"/>
      <c r="AB11" s="432"/>
      <c r="AC11" s="432"/>
      <c r="AD11" s="432"/>
      <c r="AE11" s="432"/>
      <c r="AF11" s="432"/>
      <c r="AG11" s="432"/>
      <c r="AH11" s="432"/>
      <c r="AI11" s="432"/>
      <c r="AJ11" s="432"/>
      <c r="AK11" s="432"/>
      <c r="AL11" s="435"/>
      <c r="AM11" s="472" t="s">
        <v>119</v>
      </c>
      <c r="AN11" s="473"/>
      <c r="AO11" s="473"/>
      <c r="AP11" s="473"/>
      <c r="AQ11" s="473"/>
      <c r="AR11" s="473"/>
      <c r="AS11" s="473"/>
      <c r="AT11" s="474"/>
      <c r="AU11" s="475" t="s">
        <v>90</v>
      </c>
      <c r="AV11" s="476"/>
      <c r="AW11" s="476"/>
      <c r="AX11" s="476"/>
      <c r="AY11" s="477" t="s">
        <v>120</v>
      </c>
      <c r="AZ11" s="478"/>
      <c r="BA11" s="478"/>
      <c r="BB11" s="478"/>
      <c r="BC11" s="478"/>
      <c r="BD11" s="478"/>
      <c r="BE11" s="478"/>
      <c r="BF11" s="478"/>
      <c r="BG11" s="478"/>
      <c r="BH11" s="478"/>
      <c r="BI11" s="478"/>
      <c r="BJ11" s="478"/>
      <c r="BK11" s="478"/>
      <c r="BL11" s="478"/>
      <c r="BM11" s="479"/>
      <c r="BN11" s="443">
        <v>0</v>
      </c>
      <c r="BO11" s="444"/>
      <c r="BP11" s="444"/>
      <c r="BQ11" s="444"/>
      <c r="BR11" s="444"/>
      <c r="BS11" s="444"/>
      <c r="BT11" s="444"/>
      <c r="BU11" s="445"/>
      <c r="BV11" s="443">
        <v>0</v>
      </c>
      <c r="BW11" s="444"/>
      <c r="BX11" s="444"/>
      <c r="BY11" s="444"/>
      <c r="BZ11" s="444"/>
      <c r="CA11" s="444"/>
      <c r="CB11" s="444"/>
      <c r="CC11" s="445"/>
      <c r="CD11" s="446" t="s">
        <v>121</v>
      </c>
      <c r="CE11" s="447"/>
      <c r="CF11" s="447"/>
      <c r="CG11" s="447"/>
      <c r="CH11" s="447"/>
      <c r="CI11" s="447"/>
      <c r="CJ11" s="447"/>
      <c r="CK11" s="447"/>
      <c r="CL11" s="447"/>
      <c r="CM11" s="447"/>
      <c r="CN11" s="447"/>
      <c r="CO11" s="447"/>
      <c r="CP11" s="447"/>
      <c r="CQ11" s="447"/>
      <c r="CR11" s="447"/>
      <c r="CS11" s="448"/>
      <c r="CT11" s="483" t="s">
        <v>122</v>
      </c>
      <c r="CU11" s="484"/>
      <c r="CV11" s="484"/>
      <c r="CW11" s="484"/>
      <c r="CX11" s="484"/>
      <c r="CY11" s="484"/>
      <c r="CZ11" s="484"/>
      <c r="DA11" s="485"/>
      <c r="DB11" s="483" t="s">
        <v>122</v>
      </c>
      <c r="DC11" s="484"/>
      <c r="DD11" s="484"/>
      <c r="DE11" s="484"/>
      <c r="DF11" s="484"/>
      <c r="DG11" s="484"/>
      <c r="DH11" s="484"/>
      <c r="DI11" s="485"/>
    </row>
    <row r="12" spans="1:119" ht="18.75" customHeight="1" x14ac:dyDescent="0.15">
      <c r="A12" s="181"/>
      <c r="B12" s="503" t="s">
        <v>123</v>
      </c>
      <c r="C12" s="504"/>
      <c r="D12" s="504"/>
      <c r="E12" s="504"/>
      <c r="F12" s="504"/>
      <c r="G12" s="504"/>
      <c r="H12" s="504"/>
      <c r="I12" s="504"/>
      <c r="J12" s="504"/>
      <c r="K12" s="505"/>
      <c r="L12" s="512" t="s">
        <v>124</v>
      </c>
      <c r="M12" s="513"/>
      <c r="N12" s="513"/>
      <c r="O12" s="513"/>
      <c r="P12" s="513"/>
      <c r="Q12" s="514"/>
      <c r="R12" s="515">
        <v>8672</v>
      </c>
      <c r="S12" s="516"/>
      <c r="T12" s="516"/>
      <c r="U12" s="516"/>
      <c r="V12" s="517"/>
      <c r="W12" s="518" t="s">
        <v>1</v>
      </c>
      <c r="X12" s="476"/>
      <c r="Y12" s="476"/>
      <c r="Z12" s="476"/>
      <c r="AA12" s="476"/>
      <c r="AB12" s="519"/>
      <c r="AC12" s="520" t="s">
        <v>125</v>
      </c>
      <c r="AD12" s="521"/>
      <c r="AE12" s="521"/>
      <c r="AF12" s="521"/>
      <c r="AG12" s="522"/>
      <c r="AH12" s="520" t="s">
        <v>126</v>
      </c>
      <c r="AI12" s="521"/>
      <c r="AJ12" s="521"/>
      <c r="AK12" s="521"/>
      <c r="AL12" s="523"/>
      <c r="AM12" s="472" t="s">
        <v>127</v>
      </c>
      <c r="AN12" s="473"/>
      <c r="AO12" s="473"/>
      <c r="AP12" s="473"/>
      <c r="AQ12" s="473"/>
      <c r="AR12" s="473"/>
      <c r="AS12" s="473"/>
      <c r="AT12" s="474"/>
      <c r="AU12" s="475" t="s">
        <v>90</v>
      </c>
      <c r="AV12" s="476"/>
      <c r="AW12" s="476"/>
      <c r="AX12" s="476"/>
      <c r="AY12" s="477" t="s">
        <v>128</v>
      </c>
      <c r="AZ12" s="478"/>
      <c r="BA12" s="478"/>
      <c r="BB12" s="478"/>
      <c r="BC12" s="478"/>
      <c r="BD12" s="478"/>
      <c r="BE12" s="478"/>
      <c r="BF12" s="478"/>
      <c r="BG12" s="478"/>
      <c r="BH12" s="478"/>
      <c r="BI12" s="478"/>
      <c r="BJ12" s="478"/>
      <c r="BK12" s="478"/>
      <c r="BL12" s="478"/>
      <c r="BM12" s="479"/>
      <c r="BN12" s="443">
        <v>0</v>
      </c>
      <c r="BO12" s="444"/>
      <c r="BP12" s="444"/>
      <c r="BQ12" s="444"/>
      <c r="BR12" s="444"/>
      <c r="BS12" s="444"/>
      <c r="BT12" s="444"/>
      <c r="BU12" s="445"/>
      <c r="BV12" s="443">
        <v>0</v>
      </c>
      <c r="BW12" s="444"/>
      <c r="BX12" s="444"/>
      <c r="BY12" s="444"/>
      <c r="BZ12" s="444"/>
      <c r="CA12" s="444"/>
      <c r="CB12" s="444"/>
      <c r="CC12" s="445"/>
      <c r="CD12" s="446" t="s">
        <v>129</v>
      </c>
      <c r="CE12" s="447"/>
      <c r="CF12" s="447"/>
      <c r="CG12" s="447"/>
      <c r="CH12" s="447"/>
      <c r="CI12" s="447"/>
      <c r="CJ12" s="447"/>
      <c r="CK12" s="447"/>
      <c r="CL12" s="447"/>
      <c r="CM12" s="447"/>
      <c r="CN12" s="447"/>
      <c r="CO12" s="447"/>
      <c r="CP12" s="447"/>
      <c r="CQ12" s="447"/>
      <c r="CR12" s="447"/>
      <c r="CS12" s="448"/>
      <c r="CT12" s="483" t="s">
        <v>122</v>
      </c>
      <c r="CU12" s="484"/>
      <c r="CV12" s="484"/>
      <c r="CW12" s="484"/>
      <c r="CX12" s="484"/>
      <c r="CY12" s="484"/>
      <c r="CZ12" s="484"/>
      <c r="DA12" s="485"/>
      <c r="DB12" s="483" t="s">
        <v>122</v>
      </c>
      <c r="DC12" s="484"/>
      <c r="DD12" s="484"/>
      <c r="DE12" s="484"/>
      <c r="DF12" s="484"/>
      <c r="DG12" s="484"/>
      <c r="DH12" s="484"/>
      <c r="DI12" s="485"/>
    </row>
    <row r="13" spans="1:119" ht="18.75" customHeight="1" x14ac:dyDescent="0.15">
      <c r="A13" s="181"/>
      <c r="B13" s="506"/>
      <c r="C13" s="507"/>
      <c r="D13" s="507"/>
      <c r="E13" s="507"/>
      <c r="F13" s="507"/>
      <c r="G13" s="507"/>
      <c r="H13" s="507"/>
      <c r="I13" s="507"/>
      <c r="J13" s="507"/>
      <c r="K13" s="508"/>
      <c r="L13" s="190"/>
      <c r="M13" s="534" t="s">
        <v>130</v>
      </c>
      <c r="N13" s="535"/>
      <c r="O13" s="535"/>
      <c r="P13" s="535"/>
      <c r="Q13" s="536"/>
      <c r="R13" s="527">
        <v>8534</v>
      </c>
      <c r="S13" s="528"/>
      <c r="T13" s="528"/>
      <c r="U13" s="528"/>
      <c r="V13" s="529"/>
      <c r="W13" s="459" t="s">
        <v>131</v>
      </c>
      <c r="X13" s="460"/>
      <c r="Y13" s="460"/>
      <c r="Z13" s="460"/>
      <c r="AA13" s="460"/>
      <c r="AB13" s="450"/>
      <c r="AC13" s="494">
        <v>1212</v>
      </c>
      <c r="AD13" s="495"/>
      <c r="AE13" s="495"/>
      <c r="AF13" s="495"/>
      <c r="AG13" s="537"/>
      <c r="AH13" s="494">
        <v>1363</v>
      </c>
      <c r="AI13" s="495"/>
      <c r="AJ13" s="495"/>
      <c r="AK13" s="495"/>
      <c r="AL13" s="496"/>
      <c r="AM13" s="472" t="s">
        <v>132</v>
      </c>
      <c r="AN13" s="473"/>
      <c r="AO13" s="473"/>
      <c r="AP13" s="473"/>
      <c r="AQ13" s="473"/>
      <c r="AR13" s="473"/>
      <c r="AS13" s="473"/>
      <c r="AT13" s="474"/>
      <c r="AU13" s="475" t="s">
        <v>114</v>
      </c>
      <c r="AV13" s="476"/>
      <c r="AW13" s="476"/>
      <c r="AX13" s="476"/>
      <c r="AY13" s="477" t="s">
        <v>133</v>
      </c>
      <c r="AZ13" s="478"/>
      <c r="BA13" s="478"/>
      <c r="BB13" s="478"/>
      <c r="BC13" s="478"/>
      <c r="BD13" s="478"/>
      <c r="BE13" s="478"/>
      <c r="BF13" s="478"/>
      <c r="BG13" s="478"/>
      <c r="BH13" s="478"/>
      <c r="BI13" s="478"/>
      <c r="BJ13" s="478"/>
      <c r="BK13" s="478"/>
      <c r="BL13" s="478"/>
      <c r="BM13" s="479"/>
      <c r="BN13" s="443">
        <v>-50956</v>
      </c>
      <c r="BO13" s="444"/>
      <c r="BP13" s="444"/>
      <c r="BQ13" s="444"/>
      <c r="BR13" s="444"/>
      <c r="BS13" s="444"/>
      <c r="BT13" s="444"/>
      <c r="BU13" s="445"/>
      <c r="BV13" s="443">
        <v>214424</v>
      </c>
      <c r="BW13" s="444"/>
      <c r="BX13" s="444"/>
      <c r="BY13" s="444"/>
      <c r="BZ13" s="444"/>
      <c r="CA13" s="444"/>
      <c r="CB13" s="444"/>
      <c r="CC13" s="445"/>
      <c r="CD13" s="446" t="s">
        <v>134</v>
      </c>
      <c r="CE13" s="447"/>
      <c r="CF13" s="447"/>
      <c r="CG13" s="447"/>
      <c r="CH13" s="447"/>
      <c r="CI13" s="447"/>
      <c r="CJ13" s="447"/>
      <c r="CK13" s="447"/>
      <c r="CL13" s="447"/>
      <c r="CM13" s="447"/>
      <c r="CN13" s="447"/>
      <c r="CO13" s="447"/>
      <c r="CP13" s="447"/>
      <c r="CQ13" s="447"/>
      <c r="CR13" s="447"/>
      <c r="CS13" s="448"/>
      <c r="CT13" s="440">
        <v>11.6</v>
      </c>
      <c r="CU13" s="441"/>
      <c r="CV13" s="441"/>
      <c r="CW13" s="441"/>
      <c r="CX13" s="441"/>
      <c r="CY13" s="441"/>
      <c r="CZ13" s="441"/>
      <c r="DA13" s="442"/>
      <c r="DB13" s="440">
        <v>11.1</v>
      </c>
      <c r="DC13" s="441"/>
      <c r="DD13" s="441"/>
      <c r="DE13" s="441"/>
      <c r="DF13" s="441"/>
      <c r="DG13" s="441"/>
      <c r="DH13" s="441"/>
      <c r="DI13" s="442"/>
    </row>
    <row r="14" spans="1:119" ht="18.75" customHeight="1" thickBot="1" x14ac:dyDescent="0.2">
      <c r="A14" s="181"/>
      <c r="B14" s="506"/>
      <c r="C14" s="507"/>
      <c r="D14" s="507"/>
      <c r="E14" s="507"/>
      <c r="F14" s="507"/>
      <c r="G14" s="507"/>
      <c r="H14" s="507"/>
      <c r="I14" s="507"/>
      <c r="J14" s="507"/>
      <c r="K14" s="508"/>
      <c r="L14" s="524" t="s">
        <v>135</v>
      </c>
      <c r="M14" s="525"/>
      <c r="N14" s="525"/>
      <c r="O14" s="525"/>
      <c r="P14" s="525"/>
      <c r="Q14" s="526"/>
      <c r="R14" s="527">
        <v>8865</v>
      </c>
      <c r="S14" s="528"/>
      <c r="T14" s="528"/>
      <c r="U14" s="528"/>
      <c r="V14" s="529"/>
      <c r="W14" s="433"/>
      <c r="X14" s="434"/>
      <c r="Y14" s="434"/>
      <c r="Z14" s="434"/>
      <c r="AA14" s="434"/>
      <c r="AB14" s="423"/>
      <c r="AC14" s="530">
        <v>24.7</v>
      </c>
      <c r="AD14" s="531"/>
      <c r="AE14" s="531"/>
      <c r="AF14" s="531"/>
      <c r="AG14" s="532"/>
      <c r="AH14" s="530">
        <v>25.7</v>
      </c>
      <c r="AI14" s="531"/>
      <c r="AJ14" s="531"/>
      <c r="AK14" s="531"/>
      <c r="AL14" s="533"/>
      <c r="AM14" s="472"/>
      <c r="AN14" s="473"/>
      <c r="AO14" s="473"/>
      <c r="AP14" s="473"/>
      <c r="AQ14" s="473"/>
      <c r="AR14" s="473"/>
      <c r="AS14" s="473"/>
      <c r="AT14" s="474"/>
      <c r="AU14" s="475"/>
      <c r="AV14" s="476"/>
      <c r="AW14" s="476"/>
      <c r="AX14" s="476"/>
      <c r="AY14" s="477"/>
      <c r="AZ14" s="478"/>
      <c r="BA14" s="478"/>
      <c r="BB14" s="478"/>
      <c r="BC14" s="478"/>
      <c r="BD14" s="478"/>
      <c r="BE14" s="478"/>
      <c r="BF14" s="478"/>
      <c r="BG14" s="478"/>
      <c r="BH14" s="478"/>
      <c r="BI14" s="478"/>
      <c r="BJ14" s="478"/>
      <c r="BK14" s="478"/>
      <c r="BL14" s="478"/>
      <c r="BM14" s="479"/>
      <c r="BN14" s="443"/>
      <c r="BO14" s="444"/>
      <c r="BP14" s="444"/>
      <c r="BQ14" s="444"/>
      <c r="BR14" s="444"/>
      <c r="BS14" s="444"/>
      <c r="BT14" s="444"/>
      <c r="BU14" s="445"/>
      <c r="BV14" s="443"/>
      <c r="BW14" s="444"/>
      <c r="BX14" s="444"/>
      <c r="BY14" s="444"/>
      <c r="BZ14" s="444"/>
      <c r="CA14" s="444"/>
      <c r="CB14" s="444"/>
      <c r="CC14" s="445"/>
      <c r="CD14" s="538" t="s">
        <v>136</v>
      </c>
      <c r="CE14" s="539"/>
      <c r="CF14" s="539"/>
      <c r="CG14" s="539"/>
      <c r="CH14" s="539"/>
      <c r="CI14" s="539"/>
      <c r="CJ14" s="539"/>
      <c r="CK14" s="539"/>
      <c r="CL14" s="539"/>
      <c r="CM14" s="539"/>
      <c r="CN14" s="539"/>
      <c r="CO14" s="539"/>
      <c r="CP14" s="539"/>
      <c r="CQ14" s="539"/>
      <c r="CR14" s="539"/>
      <c r="CS14" s="540"/>
      <c r="CT14" s="541">
        <v>23.4</v>
      </c>
      <c r="CU14" s="542"/>
      <c r="CV14" s="542"/>
      <c r="CW14" s="542"/>
      <c r="CX14" s="542"/>
      <c r="CY14" s="542"/>
      <c r="CZ14" s="542"/>
      <c r="DA14" s="543"/>
      <c r="DB14" s="541">
        <v>27.8</v>
      </c>
      <c r="DC14" s="542"/>
      <c r="DD14" s="542"/>
      <c r="DE14" s="542"/>
      <c r="DF14" s="542"/>
      <c r="DG14" s="542"/>
      <c r="DH14" s="542"/>
      <c r="DI14" s="543"/>
    </row>
    <row r="15" spans="1:119" ht="18.75" customHeight="1" x14ac:dyDescent="0.15">
      <c r="A15" s="181"/>
      <c r="B15" s="506"/>
      <c r="C15" s="507"/>
      <c r="D15" s="507"/>
      <c r="E15" s="507"/>
      <c r="F15" s="507"/>
      <c r="G15" s="507"/>
      <c r="H15" s="507"/>
      <c r="I15" s="507"/>
      <c r="J15" s="507"/>
      <c r="K15" s="508"/>
      <c r="L15" s="190"/>
      <c r="M15" s="534" t="s">
        <v>130</v>
      </c>
      <c r="N15" s="535"/>
      <c r="O15" s="535"/>
      <c r="P15" s="535"/>
      <c r="Q15" s="536"/>
      <c r="R15" s="527">
        <v>8732</v>
      </c>
      <c r="S15" s="528"/>
      <c r="T15" s="528"/>
      <c r="U15" s="528"/>
      <c r="V15" s="529"/>
      <c r="W15" s="459" t="s">
        <v>137</v>
      </c>
      <c r="X15" s="460"/>
      <c r="Y15" s="460"/>
      <c r="Z15" s="460"/>
      <c r="AA15" s="460"/>
      <c r="AB15" s="450"/>
      <c r="AC15" s="494">
        <v>1129</v>
      </c>
      <c r="AD15" s="495"/>
      <c r="AE15" s="495"/>
      <c r="AF15" s="495"/>
      <c r="AG15" s="537"/>
      <c r="AH15" s="494">
        <v>1177</v>
      </c>
      <c r="AI15" s="495"/>
      <c r="AJ15" s="495"/>
      <c r="AK15" s="495"/>
      <c r="AL15" s="496"/>
      <c r="AM15" s="472"/>
      <c r="AN15" s="473"/>
      <c r="AO15" s="473"/>
      <c r="AP15" s="473"/>
      <c r="AQ15" s="473"/>
      <c r="AR15" s="473"/>
      <c r="AS15" s="473"/>
      <c r="AT15" s="474"/>
      <c r="AU15" s="475"/>
      <c r="AV15" s="476"/>
      <c r="AW15" s="476"/>
      <c r="AX15" s="476"/>
      <c r="AY15" s="403" t="s">
        <v>138</v>
      </c>
      <c r="AZ15" s="404"/>
      <c r="BA15" s="404"/>
      <c r="BB15" s="404"/>
      <c r="BC15" s="404"/>
      <c r="BD15" s="404"/>
      <c r="BE15" s="404"/>
      <c r="BF15" s="404"/>
      <c r="BG15" s="404"/>
      <c r="BH15" s="404"/>
      <c r="BI15" s="404"/>
      <c r="BJ15" s="404"/>
      <c r="BK15" s="404"/>
      <c r="BL15" s="404"/>
      <c r="BM15" s="405"/>
      <c r="BN15" s="406">
        <v>1170814</v>
      </c>
      <c r="BO15" s="407"/>
      <c r="BP15" s="407"/>
      <c r="BQ15" s="407"/>
      <c r="BR15" s="407"/>
      <c r="BS15" s="407"/>
      <c r="BT15" s="407"/>
      <c r="BU15" s="408"/>
      <c r="BV15" s="406">
        <v>1166672</v>
      </c>
      <c r="BW15" s="407"/>
      <c r="BX15" s="407"/>
      <c r="BY15" s="407"/>
      <c r="BZ15" s="407"/>
      <c r="CA15" s="407"/>
      <c r="CB15" s="407"/>
      <c r="CC15" s="408"/>
      <c r="CD15" s="544" t="s">
        <v>139</v>
      </c>
      <c r="CE15" s="545"/>
      <c r="CF15" s="545"/>
      <c r="CG15" s="545"/>
      <c r="CH15" s="545"/>
      <c r="CI15" s="545"/>
      <c r="CJ15" s="545"/>
      <c r="CK15" s="545"/>
      <c r="CL15" s="545"/>
      <c r="CM15" s="545"/>
      <c r="CN15" s="545"/>
      <c r="CO15" s="545"/>
      <c r="CP15" s="545"/>
      <c r="CQ15" s="545"/>
      <c r="CR15" s="545"/>
      <c r="CS15" s="546"/>
      <c r="CT15" s="191"/>
      <c r="CU15" s="192"/>
      <c r="CV15" s="192"/>
      <c r="CW15" s="192"/>
      <c r="CX15" s="192"/>
      <c r="CY15" s="192"/>
      <c r="CZ15" s="192"/>
      <c r="DA15" s="193"/>
      <c r="DB15" s="191"/>
      <c r="DC15" s="192"/>
      <c r="DD15" s="192"/>
      <c r="DE15" s="192"/>
      <c r="DF15" s="192"/>
      <c r="DG15" s="192"/>
      <c r="DH15" s="192"/>
      <c r="DI15" s="193"/>
    </row>
    <row r="16" spans="1:119" ht="18.75" customHeight="1" x14ac:dyDescent="0.15">
      <c r="A16" s="181"/>
      <c r="B16" s="506"/>
      <c r="C16" s="507"/>
      <c r="D16" s="507"/>
      <c r="E16" s="507"/>
      <c r="F16" s="507"/>
      <c r="G16" s="507"/>
      <c r="H16" s="507"/>
      <c r="I16" s="507"/>
      <c r="J16" s="507"/>
      <c r="K16" s="508"/>
      <c r="L16" s="524" t="s">
        <v>140</v>
      </c>
      <c r="M16" s="547"/>
      <c r="N16" s="547"/>
      <c r="O16" s="547"/>
      <c r="P16" s="547"/>
      <c r="Q16" s="548"/>
      <c r="R16" s="549" t="s">
        <v>141</v>
      </c>
      <c r="S16" s="550"/>
      <c r="T16" s="550"/>
      <c r="U16" s="550"/>
      <c r="V16" s="551"/>
      <c r="W16" s="433"/>
      <c r="X16" s="434"/>
      <c r="Y16" s="434"/>
      <c r="Z16" s="434"/>
      <c r="AA16" s="434"/>
      <c r="AB16" s="423"/>
      <c r="AC16" s="530">
        <v>23</v>
      </c>
      <c r="AD16" s="531"/>
      <c r="AE16" s="531"/>
      <c r="AF16" s="531"/>
      <c r="AG16" s="532"/>
      <c r="AH16" s="530">
        <v>22.2</v>
      </c>
      <c r="AI16" s="531"/>
      <c r="AJ16" s="531"/>
      <c r="AK16" s="531"/>
      <c r="AL16" s="533"/>
      <c r="AM16" s="472"/>
      <c r="AN16" s="473"/>
      <c r="AO16" s="473"/>
      <c r="AP16" s="473"/>
      <c r="AQ16" s="473"/>
      <c r="AR16" s="473"/>
      <c r="AS16" s="473"/>
      <c r="AT16" s="474"/>
      <c r="AU16" s="475"/>
      <c r="AV16" s="476"/>
      <c r="AW16" s="476"/>
      <c r="AX16" s="476"/>
      <c r="AY16" s="477" t="s">
        <v>142</v>
      </c>
      <c r="AZ16" s="478"/>
      <c r="BA16" s="478"/>
      <c r="BB16" s="478"/>
      <c r="BC16" s="478"/>
      <c r="BD16" s="478"/>
      <c r="BE16" s="478"/>
      <c r="BF16" s="478"/>
      <c r="BG16" s="478"/>
      <c r="BH16" s="478"/>
      <c r="BI16" s="478"/>
      <c r="BJ16" s="478"/>
      <c r="BK16" s="478"/>
      <c r="BL16" s="478"/>
      <c r="BM16" s="479"/>
      <c r="BN16" s="443">
        <v>4495339</v>
      </c>
      <c r="BO16" s="444"/>
      <c r="BP16" s="444"/>
      <c r="BQ16" s="444"/>
      <c r="BR16" s="444"/>
      <c r="BS16" s="444"/>
      <c r="BT16" s="444"/>
      <c r="BU16" s="445"/>
      <c r="BV16" s="443">
        <v>4481354</v>
      </c>
      <c r="BW16" s="444"/>
      <c r="BX16" s="444"/>
      <c r="BY16" s="444"/>
      <c r="BZ16" s="444"/>
      <c r="CA16" s="444"/>
      <c r="CB16" s="444"/>
      <c r="CC16" s="445"/>
      <c r="CD16" s="194"/>
      <c r="CE16" s="557"/>
      <c r="CF16" s="557"/>
      <c r="CG16" s="557"/>
      <c r="CH16" s="557"/>
      <c r="CI16" s="557"/>
      <c r="CJ16" s="557"/>
      <c r="CK16" s="557"/>
      <c r="CL16" s="557"/>
      <c r="CM16" s="557"/>
      <c r="CN16" s="557"/>
      <c r="CO16" s="557"/>
      <c r="CP16" s="557"/>
      <c r="CQ16" s="557"/>
      <c r="CR16" s="557"/>
      <c r="CS16" s="558"/>
      <c r="CT16" s="440"/>
      <c r="CU16" s="441"/>
      <c r="CV16" s="441"/>
      <c r="CW16" s="441"/>
      <c r="CX16" s="441"/>
      <c r="CY16" s="441"/>
      <c r="CZ16" s="441"/>
      <c r="DA16" s="442"/>
      <c r="DB16" s="440"/>
      <c r="DC16" s="441"/>
      <c r="DD16" s="441"/>
      <c r="DE16" s="441"/>
      <c r="DF16" s="441"/>
      <c r="DG16" s="441"/>
      <c r="DH16" s="441"/>
      <c r="DI16" s="442"/>
    </row>
    <row r="17" spans="1:113" ht="18.75" customHeight="1" thickBot="1" x14ac:dyDescent="0.2">
      <c r="A17" s="181"/>
      <c r="B17" s="509"/>
      <c r="C17" s="510"/>
      <c r="D17" s="510"/>
      <c r="E17" s="510"/>
      <c r="F17" s="510"/>
      <c r="G17" s="510"/>
      <c r="H17" s="510"/>
      <c r="I17" s="510"/>
      <c r="J17" s="510"/>
      <c r="K17" s="511"/>
      <c r="L17" s="195"/>
      <c r="M17" s="554" t="s">
        <v>143</v>
      </c>
      <c r="N17" s="555"/>
      <c r="O17" s="555"/>
      <c r="P17" s="555"/>
      <c r="Q17" s="556"/>
      <c r="R17" s="549" t="s">
        <v>144</v>
      </c>
      <c r="S17" s="550"/>
      <c r="T17" s="550"/>
      <c r="U17" s="550"/>
      <c r="V17" s="551"/>
      <c r="W17" s="459" t="s">
        <v>145</v>
      </c>
      <c r="X17" s="460"/>
      <c r="Y17" s="460"/>
      <c r="Z17" s="460"/>
      <c r="AA17" s="460"/>
      <c r="AB17" s="450"/>
      <c r="AC17" s="494">
        <v>2570</v>
      </c>
      <c r="AD17" s="495"/>
      <c r="AE17" s="495"/>
      <c r="AF17" s="495"/>
      <c r="AG17" s="537"/>
      <c r="AH17" s="494">
        <v>2763</v>
      </c>
      <c r="AI17" s="495"/>
      <c r="AJ17" s="495"/>
      <c r="AK17" s="495"/>
      <c r="AL17" s="496"/>
      <c r="AM17" s="472"/>
      <c r="AN17" s="473"/>
      <c r="AO17" s="473"/>
      <c r="AP17" s="473"/>
      <c r="AQ17" s="473"/>
      <c r="AR17" s="473"/>
      <c r="AS17" s="473"/>
      <c r="AT17" s="474"/>
      <c r="AU17" s="475"/>
      <c r="AV17" s="476"/>
      <c r="AW17" s="476"/>
      <c r="AX17" s="476"/>
      <c r="AY17" s="477" t="s">
        <v>146</v>
      </c>
      <c r="AZ17" s="478"/>
      <c r="BA17" s="478"/>
      <c r="BB17" s="478"/>
      <c r="BC17" s="478"/>
      <c r="BD17" s="478"/>
      <c r="BE17" s="478"/>
      <c r="BF17" s="478"/>
      <c r="BG17" s="478"/>
      <c r="BH17" s="478"/>
      <c r="BI17" s="478"/>
      <c r="BJ17" s="478"/>
      <c r="BK17" s="478"/>
      <c r="BL17" s="478"/>
      <c r="BM17" s="479"/>
      <c r="BN17" s="443">
        <v>1460050</v>
      </c>
      <c r="BO17" s="444"/>
      <c r="BP17" s="444"/>
      <c r="BQ17" s="444"/>
      <c r="BR17" s="444"/>
      <c r="BS17" s="444"/>
      <c r="BT17" s="444"/>
      <c r="BU17" s="445"/>
      <c r="BV17" s="443">
        <v>1458459</v>
      </c>
      <c r="BW17" s="444"/>
      <c r="BX17" s="444"/>
      <c r="BY17" s="444"/>
      <c r="BZ17" s="444"/>
      <c r="CA17" s="444"/>
      <c r="CB17" s="444"/>
      <c r="CC17" s="445"/>
      <c r="CD17" s="194"/>
      <c r="CE17" s="557"/>
      <c r="CF17" s="557"/>
      <c r="CG17" s="557"/>
      <c r="CH17" s="557"/>
      <c r="CI17" s="557"/>
      <c r="CJ17" s="557"/>
      <c r="CK17" s="557"/>
      <c r="CL17" s="557"/>
      <c r="CM17" s="557"/>
      <c r="CN17" s="557"/>
      <c r="CO17" s="557"/>
      <c r="CP17" s="557"/>
      <c r="CQ17" s="557"/>
      <c r="CR17" s="557"/>
      <c r="CS17" s="558"/>
      <c r="CT17" s="440"/>
      <c r="CU17" s="441"/>
      <c r="CV17" s="441"/>
      <c r="CW17" s="441"/>
      <c r="CX17" s="441"/>
      <c r="CY17" s="441"/>
      <c r="CZ17" s="441"/>
      <c r="DA17" s="442"/>
      <c r="DB17" s="440"/>
      <c r="DC17" s="441"/>
      <c r="DD17" s="441"/>
      <c r="DE17" s="441"/>
      <c r="DF17" s="441"/>
      <c r="DG17" s="441"/>
      <c r="DH17" s="441"/>
      <c r="DI17" s="442"/>
    </row>
    <row r="18" spans="1:113" ht="18.75" customHeight="1" thickBot="1" x14ac:dyDescent="0.2">
      <c r="A18" s="181"/>
      <c r="B18" s="565" t="s">
        <v>147</v>
      </c>
      <c r="C18" s="486"/>
      <c r="D18" s="486"/>
      <c r="E18" s="566"/>
      <c r="F18" s="566"/>
      <c r="G18" s="566"/>
      <c r="H18" s="566"/>
      <c r="I18" s="566"/>
      <c r="J18" s="566"/>
      <c r="K18" s="566"/>
      <c r="L18" s="567">
        <v>170.21</v>
      </c>
      <c r="M18" s="567"/>
      <c r="N18" s="567"/>
      <c r="O18" s="567"/>
      <c r="P18" s="567"/>
      <c r="Q18" s="567"/>
      <c r="R18" s="568"/>
      <c r="S18" s="568"/>
      <c r="T18" s="568"/>
      <c r="U18" s="568"/>
      <c r="V18" s="569"/>
      <c r="W18" s="461"/>
      <c r="X18" s="462"/>
      <c r="Y18" s="462"/>
      <c r="Z18" s="462"/>
      <c r="AA18" s="462"/>
      <c r="AB18" s="453"/>
      <c r="AC18" s="570">
        <v>52.3</v>
      </c>
      <c r="AD18" s="571"/>
      <c r="AE18" s="571"/>
      <c r="AF18" s="571"/>
      <c r="AG18" s="572"/>
      <c r="AH18" s="570">
        <v>52.1</v>
      </c>
      <c r="AI18" s="571"/>
      <c r="AJ18" s="571"/>
      <c r="AK18" s="571"/>
      <c r="AL18" s="573"/>
      <c r="AM18" s="472"/>
      <c r="AN18" s="473"/>
      <c r="AO18" s="473"/>
      <c r="AP18" s="473"/>
      <c r="AQ18" s="473"/>
      <c r="AR18" s="473"/>
      <c r="AS18" s="473"/>
      <c r="AT18" s="474"/>
      <c r="AU18" s="475"/>
      <c r="AV18" s="476"/>
      <c r="AW18" s="476"/>
      <c r="AX18" s="476"/>
      <c r="AY18" s="477" t="s">
        <v>148</v>
      </c>
      <c r="AZ18" s="478"/>
      <c r="BA18" s="478"/>
      <c r="BB18" s="478"/>
      <c r="BC18" s="478"/>
      <c r="BD18" s="478"/>
      <c r="BE18" s="478"/>
      <c r="BF18" s="478"/>
      <c r="BG18" s="478"/>
      <c r="BH18" s="478"/>
      <c r="BI18" s="478"/>
      <c r="BJ18" s="478"/>
      <c r="BK18" s="478"/>
      <c r="BL18" s="478"/>
      <c r="BM18" s="479"/>
      <c r="BN18" s="443">
        <v>4298724</v>
      </c>
      <c r="BO18" s="444"/>
      <c r="BP18" s="444"/>
      <c r="BQ18" s="444"/>
      <c r="BR18" s="444"/>
      <c r="BS18" s="444"/>
      <c r="BT18" s="444"/>
      <c r="BU18" s="445"/>
      <c r="BV18" s="443">
        <v>4025272</v>
      </c>
      <c r="BW18" s="444"/>
      <c r="BX18" s="444"/>
      <c r="BY18" s="444"/>
      <c r="BZ18" s="444"/>
      <c r="CA18" s="444"/>
      <c r="CB18" s="444"/>
      <c r="CC18" s="445"/>
      <c r="CD18" s="194"/>
      <c r="CE18" s="557"/>
      <c r="CF18" s="557"/>
      <c r="CG18" s="557"/>
      <c r="CH18" s="557"/>
      <c r="CI18" s="557"/>
      <c r="CJ18" s="557"/>
      <c r="CK18" s="557"/>
      <c r="CL18" s="557"/>
      <c r="CM18" s="557"/>
      <c r="CN18" s="557"/>
      <c r="CO18" s="557"/>
      <c r="CP18" s="557"/>
      <c r="CQ18" s="557"/>
      <c r="CR18" s="557"/>
      <c r="CS18" s="558"/>
      <c r="CT18" s="440"/>
      <c r="CU18" s="441"/>
      <c r="CV18" s="441"/>
      <c r="CW18" s="441"/>
      <c r="CX18" s="441"/>
      <c r="CY18" s="441"/>
      <c r="CZ18" s="441"/>
      <c r="DA18" s="442"/>
      <c r="DB18" s="440"/>
      <c r="DC18" s="441"/>
      <c r="DD18" s="441"/>
      <c r="DE18" s="441"/>
      <c r="DF18" s="441"/>
      <c r="DG18" s="441"/>
      <c r="DH18" s="441"/>
      <c r="DI18" s="442"/>
    </row>
    <row r="19" spans="1:113" ht="18.75" customHeight="1" thickBot="1" x14ac:dyDescent="0.2">
      <c r="A19" s="181"/>
      <c r="B19" s="565" t="s">
        <v>149</v>
      </c>
      <c r="C19" s="486"/>
      <c r="D19" s="486"/>
      <c r="E19" s="566"/>
      <c r="F19" s="566"/>
      <c r="G19" s="566"/>
      <c r="H19" s="566"/>
      <c r="I19" s="566"/>
      <c r="J19" s="566"/>
      <c r="K19" s="566"/>
      <c r="L19" s="574">
        <v>53</v>
      </c>
      <c r="M19" s="574"/>
      <c r="N19" s="574"/>
      <c r="O19" s="574"/>
      <c r="P19" s="574"/>
      <c r="Q19" s="574"/>
      <c r="R19" s="575"/>
      <c r="S19" s="575"/>
      <c r="T19" s="575"/>
      <c r="U19" s="575"/>
      <c r="V19" s="576"/>
      <c r="W19" s="400"/>
      <c r="X19" s="401"/>
      <c r="Y19" s="401"/>
      <c r="Z19" s="401"/>
      <c r="AA19" s="401"/>
      <c r="AB19" s="401"/>
      <c r="AC19" s="552"/>
      <c r="AD19" s="552"/>
      <c r="AE19" s="552"/>
      <c r="AF19" s="552"/>
      <c r="AG19" s="552"/>
      <c r="AH19" s="552"/>
      <c r="AI19" s="552"/>
      <c r="AJ19" s="552"/>
      <c r="AK19" s="552"/>
      <c r="AL19" s="553"/>
      <c r="AM19" s="472"/>
      <c r="AN19" s="473"/>
      <c r="AO19" s="473"/>
      <c r="AP19" s="473"/>
      <c r="AQ19" s="473"/>
      <c r="AR19" s="473"/>
      <c r="AS19" s="473"/>
      <c r="AT19" s="474"/>
      <c r="AU19" s="475"/>
      <c r="AV19" s="476"/>
      <c r="AW19" s="476"/>
      <c r="AX19" s="476"/>
      <c r="AY19" s="477" t="s">
        <v>150</v>
      </c>
      <c r="AZ19" s="478"/>
      <c r="BA19" s="478"/>
      <c r="BB19" s="478"/>
      <c r="BC19" s="478"/>
      <c r="BD19" s="478"/>
      <c r="BE19" s="478"/>
      <c r="BF19" s="478"/>
      <c r="BG19" s="478"/>
      <c r="BH19" s="478"/>
      <c r="BI19" s="478"/>
      <c r="BJ19" s="478"/>
      <c r="BK19" s="478"/>
      <c r="BL19" s="478"/>
      <c r="BM19" s="479"/>
      <c r="BN19" s="443">
        <v>6003623</v>
      </c>
      <c r="BO19" s="444"/>
      <c r="BP19" s="444"/>
      <c r="BQ19" s="444"/>
      <c r="BR19" s="444"/>
      <c r="BS19" s="444"/>
      <c r="BT19" s="444"/>
      <c r="BU19" s="445"/>
      <c r="BV19" s="443">
        <v>6099040</v>
      </c>
      <c r="BW19" s="444"/>
      <c r="BX19" s="444"/>
      <c r="BY19" s="444"/>
      <c r="BZ19" s="444"/>
      <c r="CA19" s="444"/>
      <c r="CB19" s="444"/>
      <c r="CC19" s="445"/>
      <c r="CD19" s="194"/>
      <c r="CE19" s="557"/>
      <c r="CF19" s="557"/>
      <c r="CG19" s="557"/>
      <c r="CH19" s="557"/>
      <c r="CI19" s="557"/>
      <c r="CJ19" s="557"/>
      <c r="CK19" s="557"/>
      <c r="CL19" s="557"/>
      <c r="CM19" s="557"/>
      <c r="CN19" s="557"/>
      <c r="CO19" s="557"/>
      <c r="CP19" s="557"/>
      <c r="CQ19" s="557"/>
      <c r="CR19" s="557"/>
      <c r="CS19" s="558"/>
      <c r="CT19" s="440"/>
      <c r="CU19" s="441"/>
      <c r="CV19" s="441"/>
      <c r="CW19" s="441"/>
      <c r="CX19" s="441"/>
      <c r="CY19" s="441"/>
      <c r="CZ19" s="441"/>
      <c r="DA19" s="442"/>
      <c r="DB19" s="440"/>
      <c r="DC19" s="441"/>
      <c r="DD19" s="441"/>
      <c r="DE19" s="441"/>
      <c r="DF19" s="441"/>
      <c r="DG19" s="441"/>
      <c r="DH19" s="441"/>
      <c r="DI19" s="442"/>
    </row>
    <row r="20" spans="1:113" ht="18.75" customHeight="1" thickBot="1" x14ac:dyDescent="0.2">
      <c r="A20" s="181"/>
      <c r="B20" s="565" t="s">
        <v>151</v>
      </c>
      <c r="C20" s="486"/>
      <c r="D20" s="486"/>
      <c r="E20" s="566"/>
      <c r="F20" s="566"/>
      <c r="G20" s="566"/>
      <c r="H20" s="566"/>
      <c r="I20" s="566"/>
      <c r="J20" s="566"/>
      <c r="K20" s="566"/>
      <c r="L20" s="574">
        <v>3119</v>
      </c>
      <c r="M20" s="574"/>
      <c r="N20" s="574"/>
      <c r="O20" s="574"/>
      <c r="P20" s="574"/>
      <c r="Q20" s="574"/>
      <c r="R20" s="575"/>
      <c r="S20" s="575"/>
      <c r="T20" s="575"/>
      <c r="U20" s="575"/>
      <c r="V20" s="576"/>
      <c r="W20" s="461"/>
      <c r="X20" s="462"/>
      <c r="Y20" s="462"/>
      <c r="Z20" s="462"/>
      <c r="AA20" s="462"/>
      <c r="AB20" s="462"/>
      <c r="AC20" s="577"/>
      <c r="AD20" s="577"/>
      <c r="AE20" s="577"/>
      <c r="AF20" s="577"/>
      <c r="AG20" s="577"/>
      <c r="AH20" s="577"/>
      <c r="AI20" s="577"/>
      <c r="AJ20" s="577"/>
      <c r="AK20" s="577"/>
      <c r="AL20" s="578"/>
      <c r="AM20" s="579"/>
      <c r="AN20" s="498"/>
      <c r="AO20" s="498"/>
      <c r="AP20" s="498"/>
      <c r="AQ20" s="498"/>
      <c r="AR20" s="498"/>
      <c r="AS20" s="498"/>
      <c r="AT20" s="499"/>
      <c r="AU20" s="580"/>
      <c r="AV20" s="581"/>
      <c r="AW20" s="581"/>
      <c r="AX20" s="582"/>
      <c r="AY20" s="477"/>
      <c r="AZ20" s="478"/>
      <c r="BA20" s="478"/>
      <c r="BB20" s="478"/>
      <c r="BC20" s="478"/>
      <c r="BD20" s="478"/>
      <c r="BE20" s="478"/>
      <c r="BF20" s="478"/>
      <c r="BG20" s="478"/>
      <c r="BH20" s="478"/>
      <c r="BI20" s="478"/>
      <c r="BJ20" s="478"/>
      <c r="BK20" s="478"/>
      <c r="BL20" s="478"/>
      <c r="BM20" s="479"/>
      <c r="BN20" s="443"/>
      <c r="BO20" s="444"/>
      <c r="BP20" s="444"/>
      <c r="BQ20" s="444"/>
      <c r="BR20" s="444"/>
      <c r="BS20" s="444"/>
      <c r="BT20" s="444"/>
      <c r="BU20" s="445"/>
      <c r="BV20" s="443"/>
      <c r="BW20" s="444"/>
      <c r="BX20" s="444"/>
      <c r="BY20" s="444"/>
      <c r="BZ20" s="444"/>
      <c r="CA20" s="444"/>
      <c r="CB20" s="444"/>
      <c r="CC20" s="445"/>
      <c r="CD20" s="194"/>
      <c r="CE20" s="557"/>
      <c r="CF20" s="557"/>
      <c r="CG20" s="557"/>
      <c r="CH20" s="557"/>
      <c r="CI20" s="557"/>
      <c r="CJ20" s="557"/>
      <c r="CK20" s="557"/>
      <c r="CL20" s="557"/>
      <c r="CM20" s="557"/>
      <c r="CN20" s="557"/>
      <c r="CO20" s="557"/>
      <c r="CP20" s="557"/>
      <c r="CQ20" s="557"/>
      <c r="CR20" s="557"/>
      <c r="CS20" s="558"/>
      <c r="CT20" s="440"/>
      <c r="CU20" s="441"/>
      <c r="CV20" s="441"/>
      <c r="CW20" s="441"/>
      <c r="CX20" s="441"/>
      <c r="CY20" s="441"/>
      <c r="CZ20" s="441"/>
      <c r="DA20" s="442"/>
      <c r="DB20" s="440"/>
      <c r="DC20" s="441"/>
      <c r="DD20" s="441"/>
      <c r="DE20" s="441"/>
      <c r="DF20" s="441"/>
      <c r="DG20" s="441"/>
      <c r="DH20" s="441"/>
      <c r="DI20" s="442"/>
    </row>
    <row r="21" spans="1:113" ht="18.75" customHeight="1" thickBot="1" x14ac:dyDescent="0.2">
      <c r="A21" s="181"/>
      <c r="B21" s="583" t="s">
        <v>152</v>
      </c>
      <c r="C21" s="584"/>
      <c r="D21" s="584"/>
      <c r="E21" s="584"/>
      <c r="F21" s="584"/>
      <c r="G21" s="584"/>
      <c r="H21" s="584"/>
      <c r="I21" s="584"/>
      <c r="J21" s="584"/>
      <c r="K21" s="584"/>
      <c r="L21" s="584"/>
      <c r="M21" s="584"/>
      <c r="N21" s="584"/>
      <c r="O21" s="584"/>
      <c r="P21" s="584"/>
      <c r="Q21" s="584"/>
      <c r="R21" s="584"/>
      <c r="S21" s="584"/>
      <c r="T21" s="584"/>
      <c r="U21" s="584"/>
      <c r="V21" s="584"/>
      <c r="W21" s="584"/>
      <c r="X21" s="584"/>
      <c r="Y21" s="584"/>
      <c r="Z21" s="584"/>
      <c r="AA21" s="584"/>
      <c r="AB21" s="584"/>
      <c r="AC21" s="584"/>
      <c r="AD21" s="584"/>
      <c r="AE21" s="584"/>
      <c r="AF21" s="584"/>
      <c r="AG21" s="584"/>
      <c r="AH21" s="584"/>
      <c r="AI21" s="584"/>
      <c r="AJ21" s="584"/>
      <c r="AK21" s="584"/>
      <c r="AL21" s="584"/>
      <c r="AM21" s="584"/>
      <c r="AN21" s="584"/>
      <c r="AO21" s="584"/>
      <c r="AP21" s="584"/>
      <c r="AQ21" s="584"/>
      <c r="AR21" s="584"/>
      <c r="AS21" s="584"/>
      <c r="AT21" s="584"/>
      <c r="AU21" s="584"/>
      <c r="AV21" s="584"/>
      <c r="AW21" s="584"/>
      <c r="AX21" s="585"/>
      <c r="AY21" s="559"/>
      <c r="AZ21" s="560"/>
      <c r="BA21" s="560"/>
      <c r="BB21" s="560"/>
      <c r="BC21" s="560"/>
      <c r="BD21" s="560"/>
      <c r="BE21" s="560"/>
      <c r="BF21" s="560"/>
      <c r="BG21" s="560"/>
      <c r="BH21" s="560"/>
      <c r="BI21" s="560"/>
      <c r="BJ21" s="560"/>
      <c r="BK21" s="560"/>
      <c r="BL21" s="560"/>
      <c r="BM21" s="561"/>
      <c r="BN21" s="562"/>
      <c r="BO21" s="563"/>
      <c r="BP21" s="563"/>
      <c r="BQ21" s="563"/>
      <c r="BR21" s="563"/>
      <c r="BS21" s="563"/>
      <c r="BT21" s="563"/>
      <c r="BU21" s="564"/>
      <c r="BV21" s="562"/>
      <c r="BW21" s="563"/>
      <c r="BX21" s="563"/>
      <c r="BY21" s="563"/>
      <c r="BZ21" s="563"/>
      <c r="CA21" s="563"/>
      <c r="CB21" s="563"/>
      <c r="CC21" s="564"/>
      <c r="CD21" s="194"/>
      <c r="CE21" s="557"/>
      <c r="CF21" s="557"/>
      <c r="CG21" s="557"/>
      <c r="CH21" s="557"/>
      <c r="CI21" s="557"/>
      <c r="CJ21" s="557"/>
      <c r="CK21" s="557"/>
      <c r="CL21" s="557"/>
      <c r="CM21" s="557"/>
      <c r="CN21" s="557"/>
      <c r="CO21" s="557"/>
      <c r="CP21" s="557"/>
      <c r="CQ21" s="557"/>
      <c r="CR21" s="557"/>
      <c r="CS21" s="558"/>
      <c r="CT21" s="440"/>
      <c r="CU21" s="441"/>
      <c r="CV21" s="441"/>
      <c r="CW21" s="441"/>
      <c r="CX21" s="441"/>
      <c r="CY21" s="441"/>
      <c r="CZ21" s="441"/>
      <c r="DA21" s="442"/>
      <c r="DB21" s="440"/>
      <c r="DC21" s="441"/>
      <c r="DD21" s="441"/>
      <c r="DE21" s="441"/>
      <c r="DF21" s="441"/>
      <c r="DG21" s="441"/>
      <c r="DH21" s="441"/>
      <c r="DI21" s="442"/>
    </row>
    <row r="22" spans="1:113" ht="18.75" customHeight="1" x14ac:dyDescent="0.15">
      <c r="A22" s="181"/>
      <c r="B22" s="613" t="s">
        <v>153</v>
      </c>
      <c r="C22" s="587"/>
      <c r="D22" s="588"/>
      <c r="E22" s="455" t="s">
        <v>1</v>
      </c>
      <c r="F22" s="460"/>
      <c r="G22" s="460"/>
      <c r="H22" s="460"/>
      <c r="I22" s="460"/>
      <c r="J22" s="460"/>
      <c r="K22" s="450"/>
      <c r="L22" s="455" t="s">
        <v>154</v>
      </c>
      <c r="M22" s="460"/>
      <c r="N22" s="460"/>
      <c r="O22" s="460"/>
      <c r="P22" s="450"/>
      <c r="Q22" s="618" t="s">
        <v>155</v>
      </c>
      <c r="R22" s="619"/>
      <c r="S22" s="619"/>
      <c r="T22" s="619"/>
      <c r="U22" s="619"/>
      <c r="V22" s="620"/>
      <c r="W22" s="586" t="s">
        <v>156</v>
      </c>
      <c r="X22" s="587"/>
      <c r="Y22" s="588"/>
      <c r="Z22" s="455" t="s">
        <v>1</v>
      </c>
      <c r="AA22" s="460"/>
      <c r="AB22" s="460"/>
      <c r="AC22" s="460"/>
      <c r="AD22" s="460"/>
      <c r="AE22" s="460"/>
      <c r="AF22" s="460"/>
      <c r="AG22" s="450"/>
      <c r="AH22" s="624" t="s">
        <v>157</v>
      </c>
      <c r="AI22" s="460"/>
      <c r="AJ22" s="460"/>
      <c r="AK22" s="460"/>
      <c r="AL22" s="450"/>
      <c r="AM22" s="624" t="s">
        <v>158</v>
      </c>
      <c r="AN22" s="625"/>
      <c r="AO22" s="625"/>
      <c r="AP22" s="625"/>
      <c r="AQ22" s="625"/>
      <c r="AR22" s="626"/>
      <c r="AS22" s="618" t="s">
        <v>155</v>
      </c>
      <c r="AT22" s="619"/>
      <c r="AU22" s="619"/>
      <c r="AV22" s="619"/>
      <c r="AW22" s="619"/>
      <c r="AX22" s="630"/>
      <c r="AY22" s="403" t="s">
        <v>159</v>
      </c>
      <c r="AZ22" s="404"/>
      <c r="BA22" s="404"/>
      <c r="BB22" s="404"/>
      <c r="BC22" s="404"/>
      <c r="BD22" s="404"/>
      <c r="BE22" s="404"/>
      <c r="BF22" s="404"/>
      <c r="BG22" s="404"/>
      <c r="BH22" s="404"/>
      <c r="BI22" s="404"/>
      <c r="BJ22" s="404"/>
      <c r="BK22" s="404"/>
      <c r="BL22" s="404"/>
      <c r="BM22" s="405"/>
      <c r="BN22" s="406">
        <v>6021944</v>
      </c>
      <c r="BO22" s="407"/>
      <c r="BP22" s="407"/>
      <c r="BQ22" s="407"/>
      <c r="BR22" s="407"/>
      <c r="BS22" s="407"/>
      <c r="BT22" s="407"/>
      <c r="BU22" s="408"/>
      <c r="BV22" s="406">
        <v>6274614</v>
      </c>
      <c r="BW22" s="407"/>
      <c r="BX22" s="407"/>
      <c r="BY22" s="407"/>
      <c r="BZ22" s="407"/>
      <c r="CA22" s="407"/>
      <c r="CB22" s="407"/>
      <c r="CC22" s="408"/>
      <c r="CD22" s="194"/>
      <c r="CE22" s="557"/>
      <c r="CF22" s="557"/>
      <c r="CG22" s="557"/>
      <c r="CH22" s="557"/>
      <c r="CI22" s="557"/>
      <c r="CJ22" s="557"/>
      <c r="CK22" s="557"/>
      <c r="CL22" s="557"/>
      <c r="CM22" s="557"/>
      <c r="CN22" s="557"/>
      <c r="CO22" s="557"/>
      <c r="CP22" s="557"/>
      <c r="CQ22" s="557"/>
      <c r="CR22" s="557"/>
      <c r="CS22" s="558"/>
      <c r="CT22" s="440"/>
      <c r="CU22" s="441"/>
      <c r="CV22" s="441"/>
      <c r="CW22" s="441"/>
      <c r="CX22" s="441"/>
      <c r="CY22" s="441"/>
      <c r="CZ22" s="441"/>
      <c r="DA22" s="442"/>
      <c r="DB22" s="440"/>
      <c r="DC22" s="441"/>
      <c r="DD22" s="441"/>
      <c r="DE22" s="441"/>
      <c r="DF22" s="441"/>
      <c r="DG22" s="441"/>
      <c r="DH22" s="441"/>
      <c r="DI22" s="442"/>
    </row>
    <row r="23" spans="1:113" ht="18.75" customHeight="1" x14ac:dyDescent="0.15">
      <c r="A23" s="181"/>
      <c r="B23" s="614"/>
      <c r="C23" s="590"/>
      <c r="D23" s="591"/>
      <c r="E23" s="429"/>
      <c r="F23" s="434"/>
      <c r="G23" s="434"/>
      <c r="H23" s="434"/>
      <c r="I23" s="434"/>
      <c r="J23" s="434"/>
      <c r="K23" s="423"/>
      <c r="L23" s="429"/>
      <c r="M23" s="434"/>
      <c r="N23" s="434"/>
      <c r="O23" s="434"/>
      <c r="P23" s="423"/>
      <c r="Q23" s="621"/>
      <c r="R23" s="622"/>
      <c r="S23" s="622"/>
      <c r="T23" s="622"/>
      <c r="U23" s="622"/>
      <c r="V23" s="623"/>
      <c r="W23" s="589"/>
      <c r="X23" s="590"/>
      <c r="Y23" s="591"/>
      <c r="Z23" s="429"/>
      <c r="AA23" s="434"/>
      <c r="AB23" s="434"/>
      <c r="AC23" s="434"/>
      <c r="AD23" s="434"/>
      <c r="AE23" s="434"/>
      <c r="AF23" s="434"/>
      <c r="AG23" s="423"/>
      <c r="AH23" s="429"/>
      <c r="AI23" s="434"/>
      <c r="AJ23" s="434"/>
      <c r="AK23" s="434"/>
      <c r="AL23" s="423"/>
      <c r="AM23" s="627"/>
      <c r="AN23" s="628"/>
      <c r="AO23" s="628"/>
      <c r="AP23" s="628"/>
      <c r="AQ23" s="628"/>
      <c r="AR23" s="629"/>
      <c r="AS23" s="621"/>
      <c r="AT23" s="622"/>
      <c r="AU23" s="622"/>
      <c r="AV23" s="622"/>
      <c r="AW23" s="622"/>
      <c r="AX23" s="631"/>
      <c r="AY23" s="477" t="s">
        <v>160</v>
      </c>
      <c r="AZ23" s="478"/>
      <c r="BA23" s="478"/>
      <c r="BB23" s="478"/>
      <c r="BC23" s="478"/>
      <c r="BD23" s="478"/>
      <c r="BE23" s="478"/>
      <c r="BF23" s="478"/>
      <c r="BG23" s="478"/>
      <c r="BH23" s="478"/>
      <c r="BI23" s="478"/>
      <c r="BJ23" s="478"/>
      <c r="BK23" s="478"/>
      <c r="BL23" s="478"/>
      <c r="BM23" s="479"/>
      <c r="BN23" s="443">
        <v>5989125</v>
      </c>
      <c r="BO23" s="444"/>
      <c r="BP23" s="444"/>
      <c r="BQ23" s="444"/>
      <c r="BR23" s="444"/>
      <c r="BS23" s="444"/>
      <c r="BT23" s="444"/>
      <c r="BU23" s="445"/>
      <c r="BV23" s="443">
        <v>6267532</v>
      </c>
      <c r="BW23" s="444"/>
      <c r="BX23" s="444"/>
      <c r="BY23" s="444"/>
      <c r="BZ23" s="444"/>
      <c r="CA23" s="444"/>
      <c r="CB23" s="444"/>
      <c r="CC23" s="445"/>
      <c r="CD23" s="194"/>
      <c r="CE23" s="557"/>
      <c r="CF23" s="557"/>
      <c r="CG23" s="557"/>
      <c r="CH23" s="557"/>
      <c r="CI23" s="557"/>
      <c r="CJ23" s="557"/>
      <c r="CK23" s="557"/>
      <c r="CL23" s="557"/>
      <c r="CM23" s="557"/>
      <c r="CN23" s="557"/>
      <c r="CO23" s="557"/>
      <c r="CP23" s="557"/>
      <c r="CQ23" s="557"/>
      <c r="CR23" s="557"/>
      <c r="CS23" s="558"/>
      <c r="CT23" s="440"/>
      <c r="CU23" s="441"/>
      <c r="CV23" s="441"/>
      <c r="CW23" s="441"/>
      <c r="CX23" s="441"/>
      <c r="CY23" s="441"/>
      <c r="CZ23" s="441"/>
      <c r="DA23" s="442"/>
      <c r="DB23" s="440"/>
      <c r="DC23" s="441"/>
      <c r="DD23" s="441"/>
      <c r="DE23" s="441"/>
      <c r="DF23" s="441"/>
      <c r="DG23" s="441"/>
      <c r="DH23" s="441"/>
      <c r="DI23" s="442"/>
    </row>
    <row r="24" spans="1:113" ht="18.75" customHeight="1" thickBot="1" x14ac:dyDescent="0.2">
      <c r="A24" s="181"/>
      <c r="B24" s="614"/>
      <c r="C24" s="590"/>
      <c r="D24" s="591"/>
      <c r="E24" s="493" t="s">
        <v>161</v>
      </c>
      <c r="F24" s="473"/>
      <c r="G24" s="473"/>
      <c r="H24" s="473"/>
      <c r="I24" s="473"/>
      <c r="J24" s="473"/>
      <c r="K24" s="474"/>
      <c r="L24" s="494">
        <v>1</v>
      </c>
      <c r="M24" s="495"/>
      <c r="N24" s="495"/>
      <c r="O24" s="495"/>
      <c r="P24" s="537"/>
      <c r="Q24" s="494">
        <v>7270</v>
      </c>
      <c r="R24" s="495"/>
      <c r="S24" s="495"/>
      <c r="T24" s="495"/>
      <c r="U24" s="495"/>
      <c r="V24" s="537"/>
      <c r="W24" s="589"/>
      <c r="X24" s="590"/>
      <c r="Y24" s="591"/>
      <c r="Z24" s="493" t="s">
        <v>162</v>
      </c>
      <c r="AA24" s="473"/>
      <c r="AB24" s="473"/>
      <c r="AC24" s="473"/>
      <c r="AD24" s="473"/>
      <c r="AE24" s="473"/>
      <c r="AF24" s="473"/>
      <c r="AG24" s="474"/>
      <c r="AH24" s="494">
        <v>122</v>
      </c>
      <c r="AI24" s="495"/>
      <c r="AJ24" s="495"/>
      <c r="AK24" s="495"/>
      <c r="AL24" s="537"/>
      <c r="AM24" s="494">
        <v>332572</v>
      </c>
      <c r="AN24" s="495"/>
      <c r="AO24" s="495"/>
      <c r="AP24" s="495"/>
      <c r="AQ24" s="495"/>
      <c r="AR24" s="537"/>
      <c r="AS24" s="494">
        <v>2726</v>
      </c>
      <c r="AT24" s="495"/>
      <c r="AU24" s="495"/>
      <c r="AV24" s="495"/>
      <c r="AW24" s="495"/>
      <c r="AX24" s="496"/>
      <c r="AY24" s="559" t="s">
        <v>163</v>
      </c>
      <c r="AZ24" s="560"/>
      <c r="BA24" s="560"/>
      <c r="BB24" s="560"/>
      <c r="BC24" s="560"/>
      <c r="BD24" s="560"/>
      <c r="BE24" s="560"/>
      <c r="BF24" s="560"/>
      <c r="BG24" s="560"/>
      <c r="BH24" s="560"/>
      <c r="BI24" s="560"/>
      <c r="BJ24" s="560"/>
      <c r="BK24" s="560"/>
      <c r="BL24" s="560"/>
      <c r="BM24" s="561"/>
      <c r="BN24" s="443">
        <v>3862490</v>
      </c>
      <c r="BO24" s="444"/>
      <c r="BP24" s="444"/>
      <c r="BQ24" s="444"/>
      <c r="BR24" s="444"/>
      <c r="BS24" s="444"/>
      <c r="BT24" s="444"/>
      <c r="BU24" s="445"/>
      <c r="BV24" s="443">
        <v>3895004</v>
      </c>
      <c r="BW24" s="444"/>
      <c r="BX24" s="444"/>
      <c r="BY24" s="444"/>
      <c r="BZ24" s="444"/>
      <c r="CA24" s="444"/>
      <c r="CB24" s="444"/>
      <c r="CC24" s="445"/>
      <c r="CD24" s="194"/>
      <c r="CE24" s="557"/>
      <c r="CF24" s="557"/>
      <c r="CG24" s="557"/>
      <c r="CH24" s="557"/>
      <c r="CI24" s="557"/>
      <c r="CJ24" s="557"/>
      <c r="CK24" s="557"/>
      <c r="CL24" s="557"/>
      <c r="CM24" s="557"/>
      <c r="CN24" s="557"/>
      <c r="CO24" s="557"/>
      <c r="CP24" s="557"/>
      <c r="CQ24" s="557"/>
      <c r="CR24" s="557"/>
      <c r="CS24" s="558"/>
      <c r="CT24" s="440"/>
      <c r="CU24" s="441"/>
      <c r="CV24" s="441"/>
      <c r="CW24" s="441"/>
      <c r="CX24" s="441"/>
      <c r="CY24" s="441"/>
      <c r="CZ24" s="441"/>
      <c r="DA24" s="442"/>
      <c r="DB24" s="440"/>
      <c r="DC24" s="441"/>
      <c r="DD24" s="441"/>
      <c r="DE24" s="441"/>
      <c r="DF24" s="441"/>
      <c r="DG24" s="441"/>
      <c r="DH24" s="441"/>
      <c r="DI24" s="442"/>
    </row>
    <row r="25" spans="1:113" ht="18.75" customHeight="1" x14ac:dyDescent="0.15">
      <c r="A25" s="181"/>
      <c r="B25" s="614"/>
      <c r="C25" s="590"/>
      <c r="D25" s="591"/>
      <c r="E25" s="493" t="s">
        <v>164</v>
      </c>
      <c r="F25" s="473"/>
      <c r="G25" s="473"/>
      <c r="H25" s="473"/>
      <c r="I25" s="473"/>
      <c r="J25" s="473"/>
      <c r="K25" s="474"/>
      <c r="L25" s="494">
        <v>1</v>
      </c>
      <c r="M25" s="495"/>
      <c r="N25" s="495"/>
      <c r="O25" s="495"/>
      <c r="P25" s="537"/>
      <c r="Q25" s="494">
        <v>5570</v>
      </c>
      <c r="R25" s="495"/>
      <c r="S25" s="495"/>
      <c r="T25" s="495"/>
      <c r="U25" s="495"/>
      <c r="V25" s="537"/>
      <c r="W25" s="589"/>
      <c r="X25" s="590"/>
      <c r="Y25" s="591"/>
      <c r="Z25" s="493" t="s">
        <v>165</v>
      </c>
      <c r="AA25" s="473"/>
      <c r="AB25" s="473"/>
      <c r="AC25" s="473"/>
      <c r="AD25" s="473"/>
      <c r="AE25" s="473"/>
      <c r="AF25" s="473"/>
      <c r="AG25" s="474"/>
      <c r="AH25" s="494" t="s">
        <v>122</v>
      </c>
      <c r="AI25" s="495"/>
      <c r="AJ25" s="495"/>
      <c r="AK25" s="495"/>
      <c r="AL25" s="537"/>
      <c r="AM25" s="494" t="s">
        <v>122</v>
      </c>
      <c r="AN25" s="495"/>
      <c r="AO25" s="495"/>
      <c r="AP25" s="495"/>
      <c r="AQ25" s="495"/>
      <c r="AR25" s="537"/>
      <c r="AS25" s="494" t="s">
        <v>122</v>
      </c>
      <c r="AT25" s="495"/>
      <c r="AU25" s="495"/>
      <c r="AV25" s="495"/>
      <c r="AW25" s="495"/>
      <c r="AX25" s="496"/>
      <c r="AY25" s="403" t="s">
        <v>166</v>
      </c>
      <c r="AZ25" s="404"/>
      <c r="BA25" s="404"/>
      <c r="BB25" s="404"/>
      <c r="BC25" s="404"/>
      <c r="BD25" s="404"/>
      <c r="BE25" s="404"/>
      <c r="BF25" s="404"/>
      <c r="BG25" s="404"/>
      <c r="BH25" s="404"/>
      <c r="BI25" s="404"/>
      <c r="BJ25" s="404"/>
      <c r="BK25" s="404"/>
      <c r="BL25" s="404"/>
      <c r="BM25" s="405"/>
      <c r="BN25" s="406">
        <v>88221</v>
      </c>
      <c r="BO25" s="407"/>
      <c r="BP25" s="407"/>
      <c r="BQ25" s="407"/>
      <c r="BR25" s="407"/>
      <c r="BS25" s="407"/>
      <c r="BT25" s="407"/>
      <c r="BU25" s="408"/>
      <c r="BV25" s="406">
        <v>172230</v>
      </c>
      <c r="BW25" s="407"/>
      <c r="BX25" s="407"/>
      <c r="BY25" s="407"/>
      <c r="BZ25" s="407"/>
      <c r="CA25" s="407"/>
      <c r="CB25" s="407"/>
      <c r="CC25" s="408"/>
      <c r="CD25" s="194"/>
      <c r="CE25" s="557"/>
      <c r="CF25" s="557"/>
      <c r="CG25" s="557"/>
      <c r="CH25" s="557"/>
      <c r="CI25" s="557"/>
      <c r="CJ25" s="557"/>
      <c r="CK25" s="557"/>
      <c r="CL25" s="557"/>
      <c r="CM25" s="557"/>
      <c r="CN25" s="557"/>
      <c r="CO25" s="557"/>
      <c r="CP25" s="557"/>
      <c r="CQ25" s="557"/>
      <c r="CR25" s="557"/>
      <c r="CS25" s="558"/>
      <c r="CT25" s="440"/>
      <c r="CU25" s="441"/>
      <c r="CV25" s="441"/>
      <c r="CW25" s="441"/>
      <c r="CX25" s="441"/>
      <c r="CY25" s="441"/>
      <c r="CZ25" s="441"/>
      <c r="DA25" s="442"/>
      <c r="DB25" s="440"/>
      <c r="DC25" s="441"/>
      <c r="DD25" s="441"/>
      <c r="DE25" s="441"/>
      <c r="DF25" s="441"/>
      <c r="DG25" s="441"/>
      <c r="DH25" s="441"/>
      <c r="DI25" s="442"/>
    </row>
    <row r="26" spans="1:113" ht="18.75" customHeight="1" x14ac:dyDescent="0.15">
      <c r="A26" s="181"/>
      <c r="B26" s="614"/>
      <c r="C26" s="590"/>
      <c r="D26" s="591"/>
      <c r="E26" s="493" t="s">
        <v>167</v>
      </c>
      <c r="F26" s="473"/>
      <c r="G26" s="473"/>
      <c r="H26" s="473"/>
      <c r="I26" s="473"/>
      <c r="J26" s="473"/>
      <c r="K26" s="474"/>
      <c r="L26" s="494">
        <v>1</v>
      </c>
      <c r="M26" s="495"/>
      <c r="N26" s="495"/>
      <c r="O26" s="495"/>
      <c r="P26" s="537"/>
      <c r="Q26" s="494">
        <v>5150</v>
      </c>
      <c r="R26" s="495"/>
      <c r="S26" s="495"/>
      <c r="T26" s="495"/>
      <c r="U26" s="495"/>
      <c r="V26" s="537"/>
      <c r="W26" s="589"/>
      <c r="X26" s="590"/>
      <c r="Y26" s="591"/>
      <c r="Z26" s="493" t="s">
        <v>168</v>
      </c>
      <c r="AA26" s="595"/>
      <c r="AB26" s="595"/>
      <c r="AC26" s="595"/>
      <c r="AD26" s="595"/>
      <c r="AE26" s="595"/>
      <c r="AF26" s="595"/>
      <c r="AG26" s="596"/>
      <c r="AH26" s="494">
        <v>4</v>
      </c>
      <c r="AI26" s="495"/>
      <c r="AJ26" s="495"/>
      <c r="AK26" s="495"/>
      <c r="AL26" s="537"/>
      <c r="AM26" s="494">
        <v>11900</v>
      </c>
      <c r="AN26" s="495"/>
      <c r="AO26" s="495"/>
      <c r="AP26" s="495"/>
      <c r="AQ26" s="495"/>
      <c r="AR26" s="537"/>
      <c r="AS26" s="494">
        <v>2975</v>
      </c>
      <c r="AT26" s="495"/>
      <c r="AU26" s="495"/>
      <c r="AV26" s="495"/>
      <c r="AW26" s="495"/>
      <c r="AX26" s="496"/>
      <c r="AY26" s="446" t="s">
        <v>169</v>
      </c>
      <c r="AZ26" s="447"/>
      <c r="BA26" s="447"/>
      <c r="BB26" s="447"/>
      <c r="BC26" s="447"/>
      <c r="BD26" s="447"/>
      <c r="BE26" s="447"/>
      <c r="BF26" s="447"/>
      <c r="BG26" s="447"/>
      <c r="BH26" s="447"/>
      <c r="BI26" s="447"/>
      <c r="BJ26" s="447"/>
      <c r="BK26" s="447"/>
      <c r="BL26" s="447"/>
      <c r="BM26" s="448"/>
      <c r="BN26" s="443" t="s">
        <v>122</v>
      </c>
      <c r="BO26" s="444"/>
      <c r="BP26" s="444"/>
      <c r="BQ26" s="444"/>
      <c r="BR26" s="444"/>
      <c r="BS26" s="444"/>
      <c r="BT26" s="444"/>
      <c r="BU26" s="445"/>
      <c r="BV26" s="443" t="s">
        <v>122</v>
      </c>
      <c r="BW26" s="444"/>
      <c r="BX26" s="444"/>
      <c r="BY26" s="444"/>
      <c r="BZ26" s="444"/>
      <c r="CA26" s="444"/>
      <c r="CB26" s="444"/>
      <c r="CC26" s="445"/>
      <c r="CD26" s="194"/>
      <c r="CE26" s="557"/>
      <c r="CF26" s="557"/>
      <c r="CG26" s="557"/>
      <c r="CH26" s="557"/>
      <c r="CI26" s="557"/>
      <c r="CJ26" s="557"/>
      <c r="CK26" s="557"/>
      <c r="CL26" s="557"/>
      <c r="CM26" s="557"/>
      <c r="CN26" s="557"/>
      <c r="CO26" s="557"/>
      <c r="CP26" s="557"/>
      <c r="CQ26" s="557"/>
      <c r="CR26" s="557"/>
      <c r="CS26" s="558"/>
      <c r="CT26" s="440"/>
      <c r="CU26" s="441"/>
      <c r="CV26" s="441"/>
      <c r="CW26" s="441"/>
      <c r="CX26" s="441"/>
      <c r="CY26" s="441"/>
      <c r="CZ26" s="441"/>
      <c r="DA26" s="442"/>
      <c r="DB26" s="440"/>
      <c r="DC26" s="441"/>
      <c r="DD26" s="441"/>
      <c r="DE26" s="441"/>
      <c r="DF26" s="441"/>
      <c r="DG26" s="441"/>
      <c r="DH26" s="441"/>
      <c r="DI26" s="442"/>
    </row>
    <row r="27" spans="1:113" ht="18.75" customHeight="1" thickBot="1" x14ac:dyDescent="0.2">
      <c r="A27" s="181"/>
      <c r="B27" s="614"/>
      <c r="C27" s="590"/>
      <c r="D27" s="591"/>
      <c r="E27" s="493" t="s">
        <v>170</v>
      </c>
      <c r="F27" s="473"/>
      <c r="G27" s="473"/>
      <c r="H27" s="473"/>
      <c r="I27" s="473"/>
      <c r="J27" s="473"/>
      <c r="K27" s="474"/>
      <c r="L27" s="494">
        <v>1</v>
      </c>
      <c r="M27" s="495"/>
      <c r="N27" s="495"/>
      <c r="O27" s="495"/>
      <c r="P27" s="537"/>
      <c r="Q27" s="494">
        <v>2850</v>
      </c>
      <c r="R27" s="495"/>
      <c r="S27" s="495"/>
      <c r="T27" s="495"/>
      <c r="U27" s="495"/>
      <c r="V27" s="537"/>
      <c r="W27" s="589"/>
      <c r="X27" s="590"/>
      <c r="Y27" s="591"/>
      <c r="Z27" s="493" t="s">
        <v>171</v>
      </c>
      <c r="AA27" s="473"/>
      <c r="AB27" s="473"/>
      <c r="AC27" s="473"/>
      <c r="AD27" s="473"/>
      <c r="AE27" s="473"/>
      <c r="AF27" s="473"/>
      <c r="AG27" s="474"/>
      <c r="AH27" s="494">
        <v>1</v>
      </c>
      <c r="AI27" s="495"/>
      <c r="AJ27" s="495"/>
      <c r="AK27" s="495"/>
      <c r="AL27" s="537"/>
      <c r="AM27" s="494" t="s">
        <v>172</v>
      </c>
      <c r="AN27" s="495"/>
      <c r="AO27" s="495"/>
      <c r="AP27" s="495"/>
      <c r="AQ27" s="495"/>
      <c r="AR27" s="537"/>
      <c r="AS27" s="494" t="s">
        <v>172</v>
      </c>
      <c r="AT27" s="495"/>
      <c r="AU27" s="495"/>
      <c r="AV27" s="495"/>
      <c r="AW27" s="495"/>
      <c r="AX27" s="496"/>
      <c r="AY27" s="538" t="s">
        <v>173</v>
      </c>
      <c r="AZ27" s="539"/>
      <c r="BA27" s="539"/>
      <c r="BB27" s="539"/>
      <c r="BC27" s="539"/>
      <c r="BD27" s="539"/>
      <c r="BE27" s="539"/>
      <c r="BF27" s="539"/>
      <c r="BG27" s="539"/>
      <c r="BH27" s="539"/>
      <c r="BI27" s="539"/>
      <c r="BJ27" s="539"/>
      <c r="BK27" s="539"/>
      <c r="BL27" s="539"/>
      <c r="BM27" s="540"/>
      <c r="BN27" s="562" t="s">
        <v>122</v>
      </c>
      <c r="BO27" s="563"/>
      <c r="BP27" s="563"/>
      <c r="BQ27" s="563"/>
      <c r="BR27" s="563"/>
      <c r="BS27" s="563"/>
      <c r="BT27" s="563"/>
      <c r="BU27" s="564"/>
      <c r="BV27" s="562" t="s">
        <v>122</v>
      </c>
      <c r="BW27" s="563"/>
      <c r="BX27" s="563"/>
      <c r="BY27" s="563"/>
      <c r="BZ27" s="563"/>
      <c r="CA27" s="563"/>
      <c r="CB27" s="563"/>
      <c r="CC27" s="564"/>
      <c r="CD27" s="196"/>
      <c r="CE27" s="557"/>
      <c r="CF27" s="557"/>
      <c r="CG27" s="557"/>
      <c r="CH27" s="557"/>
      <c r="CI27" s="557"/>
      <c r="CJ27" s="557"/>
      <c r="CK27" s="557"/>
      <c r="CL27" s="557"/>
      <c r="CM27" s="557"/>
      <c r="CN27" s="557"/>
      <c r="CO27" s="557"/>
      <c r="CP27" s="557"/>
      <c r="CQ27" s="557"/>
      <c r="CR27" s="557"/>
      <c r="CS27" s="558"/>
      <c r="CT27" s="440"/>
      <c r="CU27" s="441"/>
      <c r="CV27" s="441"/>
      <c r="CW27" s="441"/>
      <c r="CX27" s="441"/>
      <c r="CY27" s="441"/>
      <c r="CZ27" s="441"/>
      <c r="DA27" s="442"/>
      <c r="DB27" s="440"/>
      <c r="DC27" s="441"/>
      <c r="DD27" s="441"/>
      <c r="DE27" s="441"/>
      <c r="DF27" s="441"/>
      <c r="DG27" s="441"/>
      <c r="DH27" s="441"/>
      <c r="DI27" s="442"/>
    </row>
    <row r="28" spans="1:113" ht="18.75" customHeight="1" x14ac:dyDescent="0.15">
      <c r="A28" s="181"/>
      <c r="B28" s="614"/>
      <c r="C28" s="590"/>
      <c r="D28" s="591"/>
      <c r="E28" s="493" t="s">
        <v>174</v>
      </c>
      <c r="F28" s="473"/>
      <c r="G28" s="473"/>
      <c r="H28" s="473"/>
      <c r="I28" s="473"/>
      <c r="J28" s="473"/>
      <c r="K28" s="474"/>
      <c r="L28" s="494">
        <v>1</v>
      </c>
      <c r="M28" s="495"/>
      <c r="N28" s="495"/>
      <c r="O28" s="495"/>
      <c r="P28" s="537"/>
      <c r="Q28" s="494">
        <v>2190</v>
      </c>
      <c r="R28" s="495"/>
      <c r="S28" s="495"/>
      <c r="T28" s="495"/>
      <c r="U28" s="495"/>
      <c r="V28" s="537"/>
      <c r="W28" s="589"/>
      <c r="X28" s="590"/>
      <c r="Y28" s="591"/>
      <c r="Z28" s="493" t="s">
        <v>175</v>
      </c>
      <c r="AA28" s="473"/>
      <c r="AB28" s="473"/>
      <c r="AC28" s="473"/>
      <c r="AD28" s="473"/>
      <c r="AE28" s="473"/>
      <c r="AF28" s="473"/>
      <c r="AG28" s="474"/>
      <c r="AH28" s="494" t="s">
        <v>122</v>
      </c>
      <c r="AI28" s="495"/>
      <c r="AJ28" s="495"/>
      <c r="AK28" s="495"/>
      <c r="AL28" s="537"/>
      <c r="AM28" s="494" t="s">
        <v>122</v>
      </c>
      <c r="AN28" s="495"/>
      <c r="AO28" s="495"/>
      <c r="AP28" s="495"/>
      <c r="AQ28" s="495"/>
      <c r="AR28" s="537"/>
      <c r="AS28" s="494" t="s">
        <v>122</v>
      </c>
      <c r="AT28" s="495"/>
      <c r="AU28" s="495"/>
      <c r="AV28" s="495"/>
      <c r="AW28" s="495"/>
      <c r="AX28" s="496"/>
      <c r="AY28" s="597" t="s">
        <v>176</v>
      </c>
      <c r="AZ28" s="598"/>
      <c r="BA28" s="598"/>
      <c r="BB28" s="599"/>
      <c r="BC28" s="403" t="s">
        <v>46</v>
      </c>
      <c r="BD28" s="404"/>
      <c r="BE28" s="404"/>
      <c r="BF28" s="404"/>
      <c r="BG28" s="404"/>
      <c r="BH28" s="404"/>
      <c r="BI28" s="404"/>
      <c r="BJ28" s="404"/>
      <c r="BK28" s="404"/>
      <c r="BL28" s="404"/>
      <c r="BM28" s="405"/>
      <c r="BN28" s="406">
        <v>1620789</v>
      </c>
      <c r="BO28" s="407"/>
      <c r="BP28" s="407"/>
      <c r="BQ28" s="407"/>
      <c r="BR28" s="407"/>
      <c r="BS28" s="407"/>
      <c r="BT28" s="407"/>
      <c r="BU28" s="408"/>
      <c r="BV28" s="406">
        <v>1618830</v>
      </c>
      <c r="BW28" s="407"/>
      <c r="BX28" s="407"/>
      <c r="BY28" s="407"/>
      <c r="BZ28" s="407"/>
      <c r="CA28" s="407"/>
      <c r="CB28" s="407"/>
      <c r="CC28" s="408"/>
      <c r="CD28" s="194"/>
      <c r="CE28" s="557"/>
      <c r="CF28" s="557"/>
      <c r="CG28" s="557"/>
      <c r="CH28" s="557"/>
      <c r="CI28" s="557"/>
      <c r="CJ28" s="557"/>
      <c r="CK28" s="557"/>
      <c r="CL28" s="557"/>
      <c r="CM28" s="557"/>
      <c r="CN28" s="557"/>
      <c r="CO28" s="557"/>
      <c r="CP28" s="557"/>
      <c r="CQ28" s="557"/>
      <c r="CR28" s="557"/>
      <c r="CS28" s="558"/>
      <c r="CT28" s="440"/>
      <c r="CU28" s="441"/>
      <c r="CV28" s="441"/>
      <c r="CW28" s="441"/>
      <c r="CX28" s="441"/>
      <c r="CY28" s="441"/>
      <c r="CZ28" s="441"/>
      <c r="DA28" s="442"/>
      <c r="DB28" s="440"/>
      <c r="DC28" s="441"/>
      <c r="DD28" s="441"/>
      <c r="DE28" s="441"/>
      <c r="DF28" s="441"/>
      <c r="DG28" s="441"/>
      <c r="DH28" s="441"/>
      <c r="DI28" s="442"/>
    </row>
    <row r="29" spans="1:113" ht="18.75" customHeight="1" x14ac:dyDescent="0.15">
      <c r="A29" s="181"/>
      <c r="B29" s="614"/>
      <c r="C29" s="590"/>
      <c r="D29" s="591"/>
      <c r="E29" s="493" t="s">
        <v>177</v>
      </c>
      <c r="F29" s="473"/>
      <c r="G29" s="473"/>
      <c r="H29" s="473"/>
      <c r="I29" s="473"/>
      <c r="J29" s="473"/>
      <c r="K29" s="474"/>
      <c r="L29" s="494">
        <v>12</v>
      </c>
      <c r="M29" s="495"/>
      <c r="N29" s="495"/>
      <c r="O29" s="495"/>
      <c r="P29" s="537"/>
      <c r="Q29" s="494">
        <v>2000</v>
      </c>
      <c r="R29" s="495"/>
      <c r="S29" s="495"/>
      <c r="T29" s="495"/>
      <c r="U29" s="495"/>
      <c r="V29" s="537"/>
      <c r="W29" s="592"/>
      <c r="X29" s="593"/>
      <c r="Y29" s="594"/>
      <c r="Z29" s="493" t="s">
        <v>178</v>
      </c>
      <c r="AA29" s="473"/>
      <c r="AB29" s="473"/>
      <c r="AC29" s="473"/>
      <c r="AD29" s="473"/>
      <c r="AE29" s="473"/>
      <c r="AF29" s="473"/>
      <c r="AG29" s="474"/>
      <c r="AH29" s="494">
        <v>123</v>
      </c>
      <c r="AI29" s="495"/>
      <c r="AJ29" s="495"/>
      <c r="AK29" s="495"/>
      <c r="AL29" s="537"/>
      <c r="AM29" s="494">
        <v>334601</v>
      </c>
      <c r="AN29" s="495"/>
      <c r="AO29" s="495"/>
      <c r="AP29" s="495"/>
      <c r="AQ29" s="495"/>
      <c r="AR29" s="537"/>
      <c r="AS29" s="494">
        <v>2720</v>
      </c>
      <c r="AT29" s="495"/>
      <c r="AU29" s="495"/>
      <c r="AV29" s="495"/>
      <c r="AW29" s="495"/>
      <c r="AX29" s="496"/>
      <c r="AY29" s="600"/>
      <c r="AZ29" s="601"/>
      <c r="BA29" s="601"/>
      <c r="BB29" s="602"/>
      <c r="BC29" s="477" t="s">
        <v>179</v>
      </c>
      <c r="BD29" s="478"/>
      <c r="BE29" s="478"/>
      <c r="BF29" s="478"/>
      <c r="BG29" s="478"/>
      <c r="BH29" s="478"/>
      <c r="BI29" s="478"/>
      <c r="BJ29" s="478"/>
      <c r="BK29" s="478"/>
      <c r="BL29" s="478"/>
      <c r="BM29" s="479"/>
      <c r="BN29" s="443">
        <v>95866</v>
      </c>
      <c r="BO29" s="444"/>
      <c r="BP29" s="444"/>
      <c r="BQ29" s="444"/>
      <c r="BR29" s="444"/>
      <c r="BS29" s="444"/>
      <c r="BT29" s="444"/>
      <c r="BU29" s="445"/>
      <c r="BV29" s="443">
        <v>79003</v>
      </c>
      <c r="BW29" s="444"/>
      <c r="BX29" s="444"/>
      <c r="BY29" s="444"/>
      <c r="BZ29" s="444"/>
      <c r="CA29" s="444"/>
      <c r="CB29" s="444"/>
      <c r="CC29" s="445"/>
      <c r="CD29" s="196"/>
      <c r="CE29" s="557"/>
      <c r="CF29" s="557"/>
      <c r="CG29" s="557"/>
      <c r="CH29" s="557"/>
      <c r="CI29" s="557"/>
      <c r="CJ29" s="557"/>
      <c r="CK29" s="557"/>
      <c r="CL29" s="557"/>
      <c r="CM29" s="557"/>
      <c r="CN29" s="557"/>
      <c r="CO29" s="557"/>
      <c r="CP29" s="557"/>
      <c r="CQ29" s="557"/>
      <c r="CR29" s="557"/>
      <c r="CS29" s="558"/>
      <c r="CT29" s="440"/>
      <c r="CU29" s="441"/>
      <c r="CV29" s="441"/>
      <c r="CW29" s="441"/>
      <c r="CX29" s="441"/>
      <c r="CY29" s="441"/>
      <c r="CZ29" s="441"/>
      <c r="DA29" s="442"/>
      <c r="DB29" s="440"/>
      <c r="DC29" s="441"/>
      <c r="DD29" s="441"/>
      <c r="DE29" s="441"/>
      <c r="DF29" s="441"/>
      <c r="DG29" s="441"/>
      <c r="DH29" s="441"/>
      <c r="DI29" s="442"/>
    </row>
    <row r="30" spans="1:113" ht="18.75" customHeight="1" thickBot="1" x14ac:dyDescent="0.2">
      <c r="A30" s="181"/>
      <c r="B30" s="615"/>
      <c r="C30" s="616"/>
      <c r="D30" s="617"/>
      <c r="E30" s="497"/>
      <c r="F30" s="498"/>
      <c r="G30" s="498"/>
      <c r="H30" s="498"/>
      <c r="I30" s="498"/>
      <c r="J30" s="498"/>
      <c r="K30" s="499"/>
      <c r="L30" s="607"/>
      <c r="M30" s="608"/>
      <c r="N30" s="608"/>
      <c r="O30" s="608"/>
      <c r="P30" s="609"/>
      <c r="Q30" s="607"/>
      <c r="R30" s="608"/>
      <c r="S30" s="608"/>
      <c r="T30" s="608"/>
      <c r="U30" s="608"/>
      <c r="V30" s="609"/>
      <c r="W30" s="610" t="s">
        <v>180</v>
      </c>
      <c r="X30" s="611"/>
      <c r="Y30" s="611"/>
      <c r="Z30" s="611"/>
      <c r="AA30" s="611"/>
      <c r="AB30" s="611"/>
      <c r="AC30" s="611"/>
      <c r="AD30" s="611"/>
      <c r="AE30" s="611"/>
      <c r="AF30" s="611"/>
      <c r="AG30" s="612"/>
      <c r="AH30" s="570">
        <v>93</v>
      </c>
      <c r="AI30" s="571"/>
      <c r="AJ30" s="571"/>
      <c r="AK30" s="571"/>
      <c r="AL30" s="571"/>
      <c r="AM30" s="571"/>
      <c r="AN30" s="571"/>
      <c r="AO30" s="571"/>
      <c r="AP30" s="571"/>
      <c r="AQ30" s="571"/>
      <c r="AR30" s="571"/>
      <c r="AS30" s="571"/>
      <c r="AT30" s="571"/>
      <c r="AU30" s="571"/>
      <c r="AV30" s="571"/>
      <c r="AW30" s="571"/>
      <c r="AX30" s="573"/>
      <c r="AY30" s="603"/>
      <c r="AZ30" s="604"/>
      <c r="BA30" s="604"/>
      <c r="BB30" s="605"/>
      <c r="BC30" s="559" t="s">
        <v>48</v>
      </c>
      <c r="BD30" s="560"/>
      <c r="BE30" s="560"/>
      <c r="BF30" s="560"/>
      <c r="BG30" s="560"/>
      <c r="BH30" s="560"/>
      <c r="BI30" s="560"/>
      <c r="BJ30" s="560"/>
      <c r="BK30" s="560"/>
      <c r="BL30" s="560"/>
      <c r="BM30" s="561"/>
      <c r="BN30" s="562">
        <v>812564</v>
      </c>
      <c r="BO30" s="563"/>
      <c r="BP30" s="563"/>
      <c r="BQ30" s="563"/>
      <c r="BR30" s="563"/>
      <c r="BS30" s="563"/>
      <c r="BT30" s="563"/>
      <c r="BU30" s="564"/>
      <c r="BV30" s="562">
        <v>810228</v>
      </c>
      <c r="BW30" s="563"/>
      <c r="BX30" s="563"/>
      <c r="BY30" s="563"/>
      <c r="BZ30" s="563"/>
      <c r="CA30" s="563"/>
      <c r="CB30" s="563"/>
      <c r="CC30" s="564"/>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15">
      <c r="A31" s="181"/>
      <c r="B31" s="203"/>
      <c r="DI31" s="204"/>
    </row>
    <row r="32" spans="1:113" ht="13.5" customHeight="1" x14ac:dyDescent="0.15">
      <c r="A32" s="181"/>
      <c r="B32" s="205"/>
      <c r="C32" s="606" t="s">
        <v>181</v>
      </c>
      <c r="D32" s="606"/>
      <c r="E32" s="606"/>
      <c r="F32" s="606"/>
      <c r="G32" s="606"/>
      <c r="H32" s="606"/>
      <c r="I32" s="606"/>
      <c r="J32" s="606"/>
      <c r="K32" s="606"/>
      <c r="L32" s="606"/>
      <c r="M32" s="606"/>
      <c r="N32" s="606"/>
      <c r="O32" s="606"/>
      <c r="P32" s="606"/>
      <c r="Q32" s="606"/>
      <c r="R32" s="606"/>
      <c r="S32" s="606"/>
      <c r="U32" s="447" t="s">
        <v>182</v>
      </c>
      <c r="V32" s="447"/>
      <c r="W32" s="447"/>
      <c r="X32" s="447"/>
      <c r="Y32" s="447"/>
      <c r="Z32" s="447"/>
      <c r="AA32" s="447"/>
      <c r="AB32" s="447"/>
      <c r="AC32" s="447"/>
      <c r="AD32" s="447"/>
      <c r="AE32" s="447"/>
      <c r="AF32" s="447"/>
      <c r="AG32" s="447"/>
      <c r="AH32" s="447"/>
      <c r="AI32" s="447"/>
      <c r="AJ32" s="447"/>
      <c r="AK32" s="447"/>
      <c r="AM32" s="447" t="s">
        <v>183</v>
      </c>
      <c r="AN32" s="447"/>
      <c r="AO32" s="447"/>
      <c r="AP32" s="447"/>
      <c r="AQ32" s="447"/>
      <c r="AR32" s="447"/>
      <c r="AS32" s="447"/>
      <c r="AT32" s="447"/>
      <c r="AU32" s="447"/>
      <c r="AV32" s="447"/>
      <c r="AW32" s="447"/>
      <c r="AX32" s="447"/>
      <c r="AY32" s="447"/>
      <c r="AZ32" s="447"/>
      <c r="BA32" s="447"/>
      <c r="BB32" s="447"/>
      <c r="BC32" s="447"/>
      <c r="BE32" s="447" t="s">
        <v>184</v>
      </c>
      <c r="BF32" s="447"/>
      <c r="BG32" s="447"/>
      <c r="BH32" s="447"/>
      <c r="BI32" s="447"/>
      <c r="BJ32" s="447"/>
      <c r="BK32" s="447"/>
      <c r="BL32" s="447"/>
      <c r="BM32" s="447"/>
      <c r="BN32" s="447"/>
      <c r="BO32" s="447"/>
      <c r="BP32" s="447"/>
      <c r="BQ32" s="447"/>
      <c r="BR32" s="447"/>
      <c r="BS32" s="447"/>
      <c r="BT32" s="447"/>
      <c r="BU32" s="447"/>
      <c r="BW32" s="447" t="s">
        <v>185</v>
      </c>
      <c r="BX32" s="447"/>
      <c r="BY32" s="447"/>
      <c r="BZ32" s="447"/>
      <c r="CA32" s="447"/>
      <c r="CB32" s="447"/>
      <c r="CC32" s="447"/>
      <c r="CD32" s="447"/>
      <c r="CE32" s="447"/>
      <c r="CF32" s="447"/>
      <c r="CG32" s="447"/>
      <c r="CH32" s="447"/>
      <c r="CI32" s="447"/>
      <c r="CJ32" s="447"/>
      <c r="CK32" s="447"/>
      <c r="CL32" s="447"/>
      <c r="CM32" s="447"/>
      <c r="CO32" s="447" t="s">
        <v>186</v>
      </c>
      <c r="CP32" s="447"/>
      <c r="CQ32" s="447"/>
      <c r="CR32" s="447"/>
      <c r="CS32" s="447"/>
      <c r="CT32" s="447"/>
      <c r="CU32" s="447"/>
      <c r="CV32" s="447"/>
      <c r="CW32" s="447"/>
      <c r="CX32" s="447"/>
      <c r="CY32" s="447"/>
      <c r="CZ32" s="447"/>
      <c r="DA32" s="447"/>
      <c r="DB32" s="447"/>
      <c r="DC32" s="447"/>
      <c r="DD32" s="447"/>
      <c r="DE32" s="447"/>
      <c r="DI32" s="204"/>
    </row>
    <row r="33" spans="1:113" ht="13.5" customHeight="1" x14ac:dyDescent="0.15">
      <c r="A33" s="181"/>
      <c r="B33" s="205"/>
      <c r="C33" s="467" t="s">
        <v>187</v>
      </c>
      <c r="D33" s="467"/>
      <c r="E33" s="432" t="s">
        <v>188</v>
      </c>
      <c r="F33" s="432"/>
      <c r="G33" s="432"/>
      <c r="H33" s="432"/>
      <c r="I33" s="432"/>
      <c r="J33" s="432"/>
      <c r="K33" s="432"/>
      <c r="L33" s="432"/>
      <c r="M33" s="432"/>
      <c r="N33" s="432"/>
      <c r="O33" s="432"/>
      <c r="P33" s="432"/>
      <c r="Q33" s="432"/>
      <c r="R33" s="432"/>
      <c r="S33" s="432"/>
      <c r="T33" s="206"/>
      <c r="U33" s="467" t="s">
        <v>187</v>
      </c>
      <c r="V33" s="467"/>
      <c r="W33" s="432" t="s">
        <v>188</v>
      </c>
      <c r="X33" s="432"/>
      <c r="Y33" s="432"/>
      <c r="Z33" s="432"/>
      <c r="AA33" s="432"/>
      <c r="AB33" s="432"/>
      <c r="AC33" s="432"/>
      <c r="AD33" s="432"/>
      <c r="AE33" s="432"/>
      <c r="AF33" s="432"/>
      <c r="AG33" s="432"/>
      <c r="AH33" s="432"/>
      <c r="AI33" s="432"/>
      <c r="AJ33" s="432"/>
      <c r="AK33" s="432"/>
      <c r="AL33" s="206"/>
      <c r="AM33" s="467" t="s">
        <v>187</v>
      </c>
      <c r="AN33" s="467"/>
      <c r="AO33" s="432" t="s">
        <v>188</v>
      </c>
      <c r="AP33" s="432"/>
      <c r="AQ33" s="432"/>
      <c r="AR33" s="432"/>
      <c r="AS33" s="432"/>
      <c r="AT33" s="432"/>
      <c r="AU33" s="432"/>
      <c r="AV33" s="432"/>
      <c r="AW33" s="432"/>
      <c r="AX33" s="432"/>
      <c r="AY33" s="432"/>
      <c r="AZ33" s="432"/>
      <c r="BA33" s="432"/>
      <c r="BB33" s="432"/>
      <c r="BC33" s="432"/>
      <c r="BD33" s="207"/>
      <c r="BE33" s="432" t="s">
        <v>189</v>
      </c>
      <c r="BF33" s="432"/>
      <c r="BG33" s="432" t="s">
        <v>190</v>
      </c>
      <c r="BH33" s="432"/>
      <c r="BI33" s="432"/>
      <c r="BJ33" s="432"/>
      <c r="BK33" s="432"/>
      <c r="BL33" s="432"/>
      <c r="BM33" s="432"/>
      <c r="BN33" s="432"/>
      <c r="BO33" s="432"/>
      <c r="BP33" s="432"/>
      <c r="BQ33" s="432"/>
      <c r="BR33" s="432"/>
      <c r="BS33" s="432"/>
      <c r="BT33" s="432"/>
      <c r="BU33" s="432"/>
      <c r="BV33" s="207"/>
      <c r="BW33" s="467" t="s">
        <v>189</v>
      </c>
      <c r="BX33" s="467"/>
      <c r="BY33" s="432" t="s">
        <v>191</v>
      </c>
      <c r="BZ33" s="432"/>
      <c r="CA33" s="432"/>
      <c r="CB33" s="432"/>
      <c r="CC33" s="432"/>
      <c r="CD33" s="432"/>
      <c r="CE33" s="432"/>
      <c r="CF33" s="432"/>
      <c r="CG33" s="432"/>
      <c r="CH33" s="432"/>
      <c r="CI33" s="432"/>
      <c r="CJ33" s="432"/>
      <c r="CK33" s="432"/>
      <c r="CL33" s="432"/>
      <c r="CM33" s="432"/>
      <c r="CN33" s="206"/>
      <c r="CO33" s="467" t="s">
        <v>187</v>
      </c>
      <c r="CP33" s="467"/>
      <c r="CQ33" s="432" t="s">
        <v>192</v>
      </c>
      <c r="CR33" s="432"/>
      <c r="CS33" s="432"/>
      <c r="CT33" s="432"/>
      <c r="CU33" s="432"/>
      <c r="CV33" s="432"/>
      <c r="CW33" s="432"/>
      <c r="CX33" s="432"/>
      <c r="CY33" s="432"/>
      <c r="CZ33" s="432"/>
      <c r="DA33" s="432"/>
      <c r="DB33" s="432"/>
      <c r="DC33" s="432"/>
      <c r="DD33" s="432"/>
      <c r="DE33" s="432"/>
      <c r="DF33" s="206"/>
      <c r="DG33" s="632" t="s">
        <v>193</v>
      </c>
      <c r="DH33" s="632"/>
      <c r="DI33" s="208"/>
    </row>
    <row r="34" spans="1:113" ht="32.25" customHeight="1" x14ac:dyDescent="0.15">
      <c r="A34" s="181"/>
      <c r="B34" s="205"/>
      <c r="C34" s="633">
        <f>IF(E34="","",1)</f>
        <v>1</v>
      </c>
      <c r="D34" s="633"/>
      <c r="E34" s="634" t="str">
        <f>IF('各会計、関係団体の財政状況及び健全化判断比率'!B7="","",'各会計、関係団体の財政状況及び健全化判断比率'!B7)</f>
        <v>一般会計</v>
      </c>
      <c r="F34" s="634"/>
      <c r="G34" s="634"/>
      <c r="H34" s="634"/>
      <c r="I34" s="634"/>
      <c r="J34" s="634"/>
      <c r="K34" s="634"/>
      <c r="L34" s="634"/>
      <c r="M34" s="634"/>
      <c r="N34" s="634"/>
      <c r="O34" s="634"/>
      <c r="P34" s="634"/>
      <c r="Q34" s="634"/>
      <c r="R34" s="634"/>
      <c r="S34" s="634"/>
      <c r="T34" s="181"/>
      <c r="U34" s="633">
        <f>IF(W34="","",MAX(C34:D43)+1)</f>
        <v>2</v>
      </c>
      <c r="V34" s="633"/>
      <c r="W34" s="634" t="str">
        <f>IF('各会計、関係団体の財政状況及び健全化判断比率'!B28="","",'各会計、関係団体の財政状況及び健全化判断比率'!B28)</f>
        <v>国民健康保険特別会計</v>
      </c>
      <c r="X34" s="634"/>
      <c r="Y34" s="634"/>
      <c r="Z34" s="634"/>
      <c r="AA34" s="634"/>
      <c r="AB34" s="634"/>
      <c r="AC34" s="634"/>
      <c r="AD34" s="634"/>
      <c r="AE34" s="634"/>
      <c r="AF34" s="634"/>
      <c r="AG34" s="634"/>
      <c r="AH34" s="634"/>
      <c r="AI34" s="634"/>
      <c r="AJ34" s="634"/>
      <c r="AK34" s="634"/>
      <c r="AL34" s="181"/>
      <c r="AM34" s="633">
        <f>IF(AO34="","",MAX(C34:D43,U34:V43)+1)</f>
        <v>5</v>
      </c>
      <c r="AN34" s="633"/>
      <c r="AO34" s="634" t="str">
        <f>IF('各会計、関係団体の財政状況及び健全化判断比率'!B31="","",'各会計、関係団体の財政状況及び健全化判断比率'!B31)</f>
        <v>病院事業会計</v>
      </c>
      <c r="AP34" s="634"/>
      <c r="AQ34" s="634"/>
      <c r="AR34" s="634"/>
      <c r="AS34" s="634"/>
      <c r="AT34" s="634"/>
      <c r="AU34" s="634"/>
      <c r="AV34" s="634"/>
      <c r="AW34" s="634"/>
      <c r="AX34" s="634"/>
      <c r="AY34" s="634"/>
      <c r="AZ34" s="634"/>
      <c r="BA34" s="634"/>
      <c r="BB34" s="634"/>
      <c r="BC34" s="634"/>
      <c r="BD34" s="181"/>
      <c r="BE34" s="633">
        <f>IF(BG34="","",MAX(C34:D43,U34:V43,AM34:AN43)+1)</f>
        <v>6</v>
      </c>
      <c r="BF34" s="633"/>
      <c r="BG34" s="634" t="str">
        <f>IF('各会計、関係団体の財政状況及び健全化判断比率'!B32="","",'各会計、関係団体の財政状況及び健全化判断比率'!B32)</f>
        <v>簡易水道特別会計</v>
      </c>
      <c r="BH34" s="634"/>
      <c r="BI34" s="634"/>
      <c r="BJ34" s="634"/>
      <c r="BK34" s="634"/>
      <c r="BL34" s="634"/>
      <c r="BM34" s="634"/>
      <c r="BN34" s="634"/>
      <c r="BO34" s="634"/>
      <c r="BP34" s="634"/>
      <c r="BQ34" s="634"/>
      <c r="BR34" s="634"/>
      <c r="BS34" s="634"/>
      <c r="BT34" s="634"/>
      <c r="BU34" s="634"/>
      <c r="BV34" s="181"/>
      <c r="BW34" s="633">
        <f>IF(BY34="","",MAX(C34:D43,U34:V43,AM34:AN43,BE34:BF43)+1)</f>
        <v>9</v>
      </c>
      <c r="BX34" s="633"/>
      <c r="BY34" s="634" t="str">
        <f>IF('各会計、関係団体の財政状況及び健全化判断比率'!B68="","",'各会計、関係団体の財政状況及び健全化判断比率'!B68)</f>
        <v>津南地域衛生施設組合</v>
      </c>
      <c r="BZ34" s="634"/>
      <c r="CA34" s="634"/>
      <c r="CB34" s="634"/>
      <c r="CC34" s="634"/>
      <c r="CD34" s="634"/>
      <c r="CE34" s="634"/>
      <c r="CF34" s="634"/>
      <c r="CG34" s="634"/>
      <c r="CH34" s="634"/>
      <c r="CI34" s="634"/>
      <c r="CJ34" s="634"/>
      <c r="CK34" s="634"/>
      <c r="CL34" s="634"/>
      <c r="CM34" s="634"/>
      <c r="CN34" s="181"/>
      <c r="CO34" s="633">
        <f>IF(CQ34="","",MAX(C34:D43,U34:V43,AM34:AN43,BE34:BF43,BW34:BX43)+1)</f>
        <v>19</v>
      </c>
      <c r="CP34" s="633"/>
      <c r="CQ34" s="634" t="str">
        <f>IF('各会計、関係団体の財政状況及び健全化判断比率'!BS7="","",'各会計、関係団体の財政状況及び健全化判断比率'!BS7)</f>
        <v>公益財団法人　津南町野菜価格安定協会</v>
      </c>
      <c r="CR34" s="634"/>
      <c r="CS34" s="634"/>
      <c r="CT34" s="634"/>
      <c r="CU34" s="634"/>
      <c r="CV34" s="634"/>
      <c r="CW34" s="634"/>
      <c r="CX34" s="634"/>
      <c r="CY34" s="634"/>
      <c r="CZ34" s="634"/>
      <c r="DA34" s="634"/>
      <c r="DB34" s="634"/>
      <c r="DC34" s="634"/>
      <c r="DD34" s="634"/>
      <c r="DE34" s="634"/>
      <c r="DG34" s="635" t="str">
        <f>IF('各会計、関係団体の財政状況及び健全化判断比率'!BR7="","",'各会計、関係団体の財政状況及び健全化判断比率'!BR7)</f>
        <v/>
      </c>
      <c r="DH34" s="635"/>
      <c r="DI34" s="208"/>
    </row>
    <row r="35" spans="1:113" ht="32.25" customHeight="1" x14ac:dyDescent="0.15">
      <c r="A35" s="181"/>
      <c r="B35" s="205"/>
      <c r="C35" s="633" t="str">
        <f>IF(E35="","",C34+1)</f>
        <v/>
      </c>
      <c r="D35" s="633"/>
      <c r="E35" s="634" t="str">
        <f>IF('各会計、関係団体の財政状況及び健全化判断比率'!B8="","",'各会計、関係団体の財政状況及び健全化判断比率'!B8)</f>
        <v/>
      </c>
      <c r="F35" s="634"/>
      <c r="G35" s="634"/>
      <c r="H35" s="634"/>
      <c r="I35" s="634"/>
      <c r="J35" s="634"/>
      <c r="K35" s="634"/>
      <c r="L35" s="634"/>
      <c r="M35" s="634"/>
      <c r="N35" s="634"/>
      <c r="O35" s="634"/>
      <c r="P35" s="634"/>
      <c r="Q35" s="634"/>
      <c r="R35" s="634"/>
      <c r="S35" s="634"/>
      <c r="T35" s="181"/>
      <c r="U35" s="633">
        <f>IF(W35="","",U34+1)</f>
        <v>3</v>
      </c>
      <c r="V35" s="633"/>
      <c r="W35" s="634" t="str">
        <f>IF('各会計、関係団体の財政状況及び健全化判断比率'!B29="","",'各会計、関係団体の財政状況及び健全化判断比率'!B29)</f>
        <v>介護保険特別会計</v>
      </c>
      <c r="X35" s="634"/>
      <c r="Y35" s="634"/>
      <c r="Z35" s="634"/>
      <c r="AA35" s="634"/>
      <c r="AB35" s="634"/>
      <c r="AC35" s="634"/>
      <c r="AD35" s="634"/>
      <c r="AE35" s="634"/>
      <c r="AF35" s="634"/>
      <c r="AG35" s="634"/>
      <c r="AH35" s="634"/>
      <c r="AI35" s="634"/>
      <c r="AJ35" s="634"/>
      <c r="AK35" s="634"/>
      <c r="AL35" s="181"/>
      <c r="AM35" s="633" t="str">
        <f t="shared" ref="AM35:AM43" si="0">IF(AO35="","",AM34+1)</f>
        <v/>
      </c>
      <c r="AN35" s="633"/>
      <c r="AO35" s="634"/>
      <c r="AP35" s="634"/>
      <c r="AQ35" s="634"/>
      <c r="AR35" s="634"/>
      <c r="AS35" s="634"/>
      <c r="AT35" s="634"/>
      <c r="AU35" s="634"/>
      <c r="AV35" s="634"/>
      <c r="AW35" s="634"/>
      <c r="AX35" s="634"/>
      <c r="AY35" s="634"/>
      <c r="AZ35" s="634"/>
      <c r="BA35" s="634"/>
      <c r="BB35" s="634"/>
      <c r="BC35" s="634"/>
      <c r="BD35" s="181"/>
      <c r="BE35" s="633">
        <f t="shared" ref="BE35:BE43" si="1">IF(BG35="","",BE34+1)</f>
        <v>7</v>
      </c>
      <c r="BF35" s="633"/>
      <c r="BG35" s="634" t="str">
        <f>IF('各会計、関係団体の財政状況及び健全化判断比率'!B33="","",'各会計、関係団体の財政状況及び健全化判断比率'!B33)</f>
        <v>下水道事業特別会計</v>
      </c>
      <c r="BH35" s="634"/>
      <c r="BI35" s="634"/>
      <c r="BJ35" s="634"/>
      <c r="BK35" s="634"/>
      <c r="BL35" s="634"/>
      <c r="BM35" s="634"/>
      <c r="BN35" s="634"/>
      <c r="BO35" s="634"/>
      <c r="BP35" s="634"/>
      <c r="BQ35" s="634"/>
      <c r="BR35" s="634"/>
      <c r="BS35" s="634"/>
      <c r="BT35" s="634"/>
      <c r="BU35" s="634"/>
      <c r="BV35" s="181"/>
      <c r="BW35" s="633">
        <f t="shared" ref="BW35:BW43" si="2">IF(BY35="","",BW34+1)</f>
        <v>10</v>
      </c>
      <c r="BX35" s="633"/>
      <c r="BY35" s="634" t="str">
        <f>IF('各会計、関係団体の財政状況及び健全化判断比率'!B69="","",'各会計、関係団体の財政状況及び健全化判断比率'!B69)</f>
        <v>十日町地域広域事務組合【一般会計】</v>
      </c>
      <c r="BZ35" s="634"/>
      <c r="CA35" s="634"/>
      <c r="CB35" s="634"/>
      <c r="CC35" s="634"/>
      <c r="CD35" s="634"/>
      <c r="CE35" s="634"/>
      <c r="CF35" s="634"/>
      <c r="CG35" s="634"/>
      <c r="CH35" s="634"/>
      <c r="CI35" s="634"/>
      <c r="CJ35" s="634"/>
      <c r="CK35" s="634"/>
      <c r="CL35" s="634"/>
      <c r="CM35" s="634"/>
      <c r="CN35" s="181"/>
      <c r="CO35" s="633">
        <f t="shared" ref="CO35:CO43" si="3">IF(CQ35="","",CO34+1)</f>
        <v>20</v>
      </c>
      <c r="CP35" s="633"/>
      <c r="CQ35" s="634" t="str">
        <f>IF('各会計、関係団体の財政状況及び健全化判断比率'!BS8="","",'各会計、関係団体の財政状況及び健全化判断比率'!BS8)</f>
        <v>公益社団法人　津南町農業公社</v>
      </c>
      <c r="CR35" s="634"/>
      <c r="CS35" s="634"/>
      <c r="CT35" s="634"/>
      <c r="CU35" s="634"/>
      <c r="CV35" s="634"/>
      <c r="CW35" s="634"/>
      <c r="CX35" s="634"/>
      <c r="CY35" s="634"/>
      <c r="CZ35" s="634"/>
      <c r="DA35" s="634"/>
      <c r="DB35" s="634"/>
      <c r="DC35" s="634"/>
      <c r="DD35" s="634"/>
      <c r="DE35" s="634"/>
      <c r="DG35" s="635" t="str">
        <f>IF('各会計、関係団体の財政状況及び健全化判断比率'!BR8="","",'各会計、関係団体の財政状況及び健全化判断比率'!BR8)</f>
        <v/>
      </c>
      <c r="DH35" s="635"/>
      <c r="DI35" s="208"/>
    </row>
    <row r="36" spans="1:113" ht="32.25" customHeight="1" x14ac:dyDescent="0.15">
      <c r="A36" s="181"/>
      <c r="B36" s="205"/>
      <c r="C36" s="633" t="str">
        <f>IF(E36="","",C35+1)</f>
        <v/>
      </c>
      <c r="D36" s="633"/>
      <c r="E36" s="634" t="str">
        <f>IF('各会計、関係団体の財政状況及び健全化判断比率'!B9="","",'各会計、関係団体の財政状況及び健全化判断比率'!B9)</f>
        <v/>
      </c>
      <c r="F36" s="634"/>
      <c r="G36" s="634"/>
      <c r="H36" s="634"/>
      <c r="I36" s="634"/>
      <c r="J36" s="634"/>
      <c r="K36" s="634"/>
      <c r="L36" s="634"/>
      <c r="M36" s="634"/>
      <c r="N36" s="634"/>
      <c r="O36" s="634"/>
      <c r="P36" s="634"/>
      <c r="Q36" s="634"/>
      <c r="R36" s="634"/>
      <c r="S36" s="634"/>
      <c r="T36" s="181"/>
      <c r="U36" s="633">
        <f t="shared" ref="U36:U43" si="4">IF(W36="","",U35+1)</f>
        <v>4</v>
      </c>
      <c r="V36" s="633"/>
      <c r="W36" s="634" t="str">
        <f>IF('各会計、関係団体の財政状況及び健全化判断比率'!B30="","",'各会計、関係団体の財政状況及び健全化判断比率'!B30)</f>
        <v>後期高齢者医療特別会計</v>
      </c>
      <c r="X36" s="634"/>
      <c r="Y36" s="634"/>
      <c r="Z36" s="634"/>
      <c r="AA36" s="634"/>
      <c r="AB36" s="634"/>
      <c r="AC36" s="634"/>
      <c r="AD36" s="634"/>
      <c r="AE36" s="634"/>
      <c r="AF36" s="634"/>
      <c r="AG36" s="634"/>
      <c r="AH36" s="634"/>
      <c r="AI36" s="634"/>
      <c r="AJ36" s="634"/>
      <c r="AK36" s="634"/>
      <c r="AL36" s="181"/>
      <c r="AM36" s="633" t="str">
        <f t="shared" si="0"/>
        <v/>
      </c>
      <c r="AN36" s="633"/>
      <c r="AO36" s="634"/>
      <c r="AP36" s="634"/>
      <c r="AQ36" s="634"/>
      <c r="AR36" s="634"/>
      <c r="AS36" s="634"/>
      <c r="AT36" s="634"/>
      <c r="AU36" s="634"/>
      <c r="AV36" s="634"/>
      <c r="AW36" s="634"/>
      <c r="AX36" s="634"/>
      <c r="AY36" s="634"/>
      <c r="AZ36" s="634"/>
      <c r="BA36" s="634"/>
      <c r="BB36" s="634"/>
      <c r="BC36" s="634"/>
      <c r="BD36" s="181"/>
      <c r="BE36" s="633">
        <f t="shared" si="1"/>
        <v>8</v>
      </c>
      <c r="BF36" s="633"/>
      <c r="BG36" s="634" t="str">
        <f>IF('各会計、関係団体の財政状況及び健全化判断比率'!B34="","",'各会計、関係団体の財政状況及び健全化判断比率'!B34)</f>
        <v>農業集落排水事業特別会計</v>
      </c>
      <c r="BH36" s="634"/>
      <c r="BI36" s="634"/>
      <c r="BJ36" s="634"/>
      <c r="BK36" s="634"/>
      <c r="BL36" s="634"/>
      <c r="BM36" s="634"/>
      <c r="BN36" s="634"/>
      <c r="BO36" s="634"/>
      <c r="BP36" s="634"/>
      <c r="BQ36" s="634"/>
      <c r="BR36" s="634"/>
      <c r="BS36" s="634"/>
      <c r="BT36" s="634"/>
      <c r="BU36" s="634"/>
      <c r="BV36" s="181"/>
      <c r="BW36" s="633">
        <f t="shared" si="2"/>
        <v>11</v>
      </c>
      <c r="BX36" s="633"/>
      <c r="BY36" s="634" t="str">
        <f>IF('各会計、関係団体の財政状況及び健全化判断比率'!B70="","",'各会計、関係団体の財政状況及び健全化判断比率'!B70)</f>
        <v>十日町地域広域事務組合【家畜指導診療所特別会計】</v>
      </c>
      <c r="BZ36" s="634"/>
      <c r="CA36" s="634"/>
      <c r="CB36" s="634"/>
      <c r="CC36" s="634"/>
      <c r="CD36" s="634"/>
      <c r="CE36" s="634"/>
      <c r="CF36" s="634"/>
      <c r="CG36" s="634"/>
      <c r="CH36" s="634"/>
      <c r="CI36" s="634"/>
      <c r="CJ36" s="634"/>
      <c r="CK36" s="634"/>
      <c r="CL36" s="634"/>
      <c r="CM36" s="634"/>
      <c r="CN36" s="181"/>
      <c r="CO36" s="633" t="str">
        <f t="shared" si="3"/>
        <v/>
      </c>
      <c r="CP36" s="633"/>
      <c r="CQ36" s="634" t="str">
        <f>IF('各会計、関係団体の財政状況及び健全化判断比率'!BS9="","",'各会計、関係団体の財政状況及び健全化判断比率'!BS9)</f>
        <v/>
      </c>
      <c r="CR36" s="634"/>
      <c r="CS36" s="634"/>
      <c r="CT36" s="634"/>
      <c r="CU36" s="634"/>
      <c r="CV36" s="634"/>
      <c r="CW36" s="634"/>
      <c r="CX36" s="634"/>
      <c r="CY36" s="634"/>
      <c r="CZ36" s="634"/>
      <c r="DA36" s="634"/>
      <c r="DB36" s="634"/>
      <c r="DC36" s="634"/>
      <c r="DD36" s="634"/>
      <c r="DE36" s="634"/>
      <c r="DG36" s="635" t="str">
        <f>IF('各会計、関係団体の財政状況及び健全化判断比率'!BR9="","",'各会計、関係団体の財政状況及び健全化判断比率'!BR9)</f>
        <v/>
      </c>
      <c r="DH36" s="635"/>
      <c r="DI36" s="208"/>
    </row>
    <row r="37" spans="1:113" ht="32.25" customHeight="1" x14ac:dyDescent="0.15">
      <c r="A37" s="181"/>
      <c r="B37" s="205"/>
      <c r="C37" s="633" t="str">
        <f>IF(E37="","",C36+1)</f>
        <v/>
      </c>
      <c r="D37" s="633"/>
      <c r="E37" s="634" t="str">
        <f>IF('各会計、関係団体の財政状況及び健全化判断比率'!B10="","",'各会計、関係団体の財政状況及び健全化判断比率'!B10)</f>
        <v/>
      </c>
      <c r="F37" s="634"/>
      <c r="G37" s="634"/>
      <c r="H37" s="634"/>
      <c r="I37" s="634"/>
      <c r="J37" s="634"/>
      <c r="K37" s="634"/>
      <c r="L37" s="634"/>
      <c r="M37" s="634"/>
      <c r="N37" s="634"/>
      <c r="O37" s="634"/>
      <c r="P37" s="634"/>
      <c r="Q37" s="634"/>
      <c r="R37" s="634"/>
      <c r="S37" s="634"/>
      <c r="T37" s="181"/>
      <c r="U37" s="633" t="str">
        <f t="shared" si="4"/>
        <v/>
      </c>
      <c r="V37" s="633"/>
      <c r="W37" s="634"/>
      <c r="X37" s="634"/>
      <c r="Y37" s="634"/>
      <c r="Z37" s="634"/>
      <c r="AA37" s="634"/>
      <c r="AB37" s="634"/>
      <c r="AC37" s="634"/>
      <c r="AD37" s="634"/>
      <c r="AE37" s="634"/>
      <c r="AF37" s="634"/>
      <c r="AG37" s="634"/>
      <c r="AH37" s="634"/>
      <c r="AI37" s="634"/>
      <c r="AJ37" s="634"/>
      <c r="AK37" s="634"/>
      <c r="AL37" s="181"/>
      <c r="AM37" s="633" t="str">
        <f t="shared" si="0"/>
        <v/>
      </c>
      <c r="AN37" s="633"/>
      <c r="AO37" s="634"/>
      <c r="AP37" s="634"/>
      <c r="AQ37" s="634"/>
      <c r="AR37" s="634"/>
      <c r="AS37" s="634"/>
      <c r="AT37" s="634"/>
      <c r="AU37" s="634"/>
      <c r="AV37" s="634"/>
      <c r="AW37" s="634"/>
      <c r="AX37" s="634"/>
      <c r="AY37" s="634"/>
      <c r="AZ37" s="634"/>
      <c r="BA37" s="634"/>
      <c r="BB37" s="634"/>
      <c r="BC37" s="634"/>
      <c r="BD37" s="181"/>
      <c r="BE37" s="633" t="str">
        <f t="shared" si="1"/>
        <v/>
      </c>
      <c r="BF37" s="633"/>
      <c r="BG37" s="634"/>
      <c r="BH37" s="634"/>
      <c r="BI37" s="634"/>
      <c r="BJ37" s="634"/>
      <c r="BK37" s="634"/>
      <c r="BL37" s="634"/>
      <c r="BM37" s="634"/>
      <c r="BN37" s="634"/>
      <c r="BO37" s="634"/>
      <c r="BP37" s="634"/>
      <c r="BQ37" s="634"/>
      <c r="BR37" s="634"/>
      <c r="BS37" s="634"/>
      <c r="BT37" s="634"/>
      <c r="BU37" s="634"/>
      <c r="BV37" s="181"/>
      <c r="BW37" s="633">
        <f t="shared" si="2"/>
        <v>12</v>
      </c>
      <c r="BX37" s="633"/>
      <c r="BY37" s="634" t="str">
        <f>IF('各会計、関係団体の財政状況及び健全化判断比率'!B71="","",'各会計、関係団体の財政状況及び健全化判断比率'!B71)</f>
        <v>魚沼地区障害福祉組合</v>
      </c>
      <c r="BZ37" s="634"/>
      <c r="CA37" s="634"/>
      <c r="CB37" s="634"/>
      <c r="CC37" s="634"/>
      <c r="CD37" s="634"/>
      <c r="CE37" s="634"/>
      <c r="CF37" s="634"/>
      <c r="CG37" s="634"/>
      <c r="CH37" s="634"/>
      <c r="CI37" s="634"/>
      <c r="CJ37" s="634"/>
      <c r="CK37" s="634"/>
      <c r="CL37" s="634"/>
      <c r="CM37" s="634"/>
      <c r="CN37" s="181"/>
      <c r="CO37" s="633" t="str">
        <f t="shared" si="3"/>
        <v/>
      </c>
      <c r="CP37" s="633"/>
      <c r="CQ37" s="634" t="str">
        <f>IF('各会計、関係団体の財政状況及び健全化判断比率'!BS10="","",'各会計、関係団体の財政状況及び健全化判断比率'!BS10)</f>
        <v/>
      </c>
      <c r="CR37" s="634"/>
      <c r="CS37" s="634"/>
      <c r="CT37" s="634"/>
      <c r="CU37" s="634"/>
      <c r="CV37" s="634"/>
      <c r="CW37" s="634"/>
      <c r="CX37" s="634"/>
      <c r="CY37" s="634"/>
      <c r="CZ37" s="634"/>
      <c r="DA37" s="634"/>
      <c r="DB37" s="634"/>
      <c r="DC37" s="634"/>
      <c r="DD37" s="634"/>
      <c r="DE37" s="634"/>
      <c r="DG37" s="635" t="str">
        <f>IF('各会計、関係団体の財政状況及び健全化判断比率'!BR10="","",'各会計、関係団体の財政状況及び健全化判断比率'!BR10)</f>
        <v/>
      </c>
      <c r="DH37" s="635"/>
      <c r="DI37" s="208"/>
    </row>
    <row r="38" spans="1:113" ht="32.25" customHeight="1" x14ac:dyDescent="0.15">
      <c r="A38" s="181"/>
      <c r="B38" s="205"/>
      <c r="C38" s="633" t="str">
        <f t="shared" ref="C38:C43" si="5">IF(E38="","",C37+1)</f>
        <v/>
      </c>
      <c r="D38" s="633"/>
      <c r="E38" s="634" t="str">
        <f>IF('各会計、関係団体の財政状況及び健全化判断比率'!B11="","",'各会計、関係団体の財政状況及び健全化判断比率'!B11)</f>
        <v/>
      </c>
      <c r="F38" s="634"/>
      <c r="G38" s="634"/>
      <c r="H38" s="634"/>
      <c r="I38" s="634"/>
      <c r="J38" s="634"/>
      <c r="K38" s="634"/>
      <c r="L38" s="634"/>
      <c r="M38" s="634"/>
      <c r="N38" s="634"/>
      <c r="O38" s="634"/>
      <c r="P38" s="634"/>
      <c r="Q38" s="634"/>
      <c r="R38" s="634"/>
      <c r="S38" s="634"/>
      <c r="T38" s="181"/>
      <c r="U38" s="633" t="str">
        <f t="shared" si="4"/>
        <v/>
      </c>
      <c r="V38" s="633"/>
      <c r="W38" s="634"/>
      <c r="X38" s="634"/>
      <c r="Y38" s="634"/>
      <c r="Z38" s="634"/>
      <c r="AA38" s="634"/>
      <c r="AB38" s="634"/>
      <c r="AC38" s="634"/>
      <c r="AD38" s="634"/>
      <c r="AE38" s="634"/>
      <c r="AF38" s="634"/>
      <c r="AG38" s="634"/>
      <c r="AH38" s="634"/>
      <c r="AI38" s="634"/>
      <c r="AJ38" s="634"/>
      <c r="AK38" s="634"/>
      <c r="AL38" s="181"/>
      <c r="AM38" s="633" t="str">
        <f t="shared" si="0"/>
        <v/>
      </c>
      <c r="AN38" s="633"/>
      <c r="AO38" s="634"/>
      <c r="AP38" s="634"/>
      <c r="AQ38" s="634"/>
      <c r="AR38" s="634"/>
      <c r="AS38" s="634"/>
      <c r="AT38" s="634"/>
      <c r="AU38" s="634"/>
      <c r="AV38" s="634"/>
      <c r="AW38" s="634"/>
      <c r="AX38" s="634"/>
      <c r="AY38" s="634"/>
      <c r="AZ38" s="634"/>
      <c r="BA38" s="634"/>
      <c r="BB38" s="634"/>
      <c r="BC38" s="634"/>
      <c r="BD38" s="181"/>
      <c r="BE38" s="633" t="str">
        <f t="shared" si="1"/>
        <v/>
      </c>
      <c r="BF38" s="633"/>
      <c r="BG38" s="634"/>
      <c r="BH38" s="634"/>
      <c r="BI38" s="634"/>
      <c r="BJ38" s="634"/>
      <c r="BK38" s="634"/>
      <c r="BL38" s="634"/>
      <c r="BM38" s="634"/>
      <c r="BN38" s="634"/>
      <c r="BO38" s="634"/>
      <c r="BP38" s="634"/>
      <c r="BQ38" s="634"/>
      <c r="BR38" s="634"/>
      <c r="BS38" s="634"/>
      <c r="BT38" s="634"/>
      <c r="BU38" s="634"/>
      <c r="BV38" s="181"/>
      <c r="BW38" s="633">
        <f t="shared" si="2"/>
        <v>13</v>
      </c>
      <c r="BX38" s="633"/>
      <c r="BY38" s="634" t="str">
        <f>IF('各会計、関係団体の財政状況及び健全化判断比率'!B72="","",'各会計、関係団体の財政状況及び健全化判断比率'!B72)</f>
        <v>新潟県市町村総合事務組合【一般会計】</v>
      </c>
      <c r="BZ38" s="634"/>
      <c r="CA38" s="634"/>
      <c r="CB38" s="634"/>
      <c r="CC38" s="634"/>
      <c r="CD38" s="634"/>
      <c r="CE38" s="634"/>
      <c r="CF38" s="634"/>
      <c r="CG38" s="634"/>
      <c r="CH38" s="634"/>
      <c r="CI38" s="634"/>
      <c r="CJ38" s="634"/>
      <c r="CK38" s="634"/>
      <c r="CL38" s="634"/>
      <c r="CM38" s="634"/>
      <c r="CN38" s="181"/>
      <c r="CO38" s="633" t="str">
        <f t="shared" si="3"/>
        <v/>
      </c>
      <c r="CP38" s="633"/>
      <c r="CQ38" s="634" t="str">
        <f>IF('各会計、関係団体の財政状況及び健全化判断比率'!BS11="","",'各会計、関係団体の財政状況及び健全化判断比率'!BS11)</f>
        <v/>
      </c>
      <c r="CR38" s="634"/>
      <c r="CS38" s="634"/>
      <c r="CT38" s="634"/>
      <c r="CU38" s="634"/>
      <c r="CV38" s="634"/>
      <c r="CW38" s="634"/>
      <c r="CX38" s="634"/>
      <c r="CY38" s="634"/>
      <c r="CZ38" s="634"/>
      <c r="DA38" s="634"/>
      <c r="DB38" s="634"/>
      <c r="DC38" s="634"/>
      <c r="DD38" s="634"/>
      <c r="DE38" s="634"/>
      <c r="DG38" s="635" t="str">
        <f>IF('各会計、関係団体の財政状況及び健全化判断比率'!BR11="","",'各会計、関係団体の財政状況及び健全化判断比率'!BR11)</f>
        <v/>
      </c>
      <c r="DH38" s="635"/>
      <c r="DI38" s="208"/>
    </row>
    <row r="39" spans="1:113" ht="32.25" customHeight="1" x14ac:dyDescent="0.15">
      <c r="A39" s="181"/>
      <c r="B39" s="205"/>
      <c r="C39" s="633" t="str">
        <f t="shared" si="5"/>
        <v/>
      </c>
      <c r="D39" s="633"/>
      <c r="E39" s="634" t="str">
        <f>IF('各会計、関係団体の財政状況及び健全化判断比率'!B12="","",'各会計、関係団体の財政状況及び健全化判断比率'!B12)</f>
        <v/>
      </c>
      <c r="F39" s="634"/>
      <c r="G39" s="634"/>
      <c r="H39" s="634"/>
      <c r="I39" s="634"/>
      <c r="J39" s="634"/>
      <c r="K39" s="634"/>
      <c r="L39" s="634"/>
      <c r="M39" s="634"/>
      <c r="N39" s="634"/>
      <c r="O39" s="634"/>
      <c r="P39" s="634"/>
      <c r="Q39" s="634"/>
      <c r="R39" s="634"/>
      <c r="S39" s="634"/>
      <c r="T39" s="181"/>
      <c r="U39" s="633" t="str">
        <f t="shared" si="4"/>
        <v/>
      </c>
      <c r="V39" s="633"/>
      <c r="W39" s="634"/>
      <c r="X39" s="634"/>
      <c r="Y39" s="634"/>
      <c r="Z39" s="634"/>
      <c r="AA39" s="634"/>
      <c r="AB39" s="634"/>
      <c r="AC39" s="634"/>
      <c r="AD39" s="634"/>
      <c r="AE39" s="634"/>
      <c r="AF39" s="634"/>
      <c r="AG39" s="634"/>
      <c r="AH39" s="634"/>
      <c r="AI39" s="634"/>
      <c r="AJ39" s="634"/>
      <c r="AK39" s="634"/>
      <c r="AL39" s="181"/>
      <c r="AM39" s="633" t="str">
        <f t="shared" si="0"/>
        <v/>
      </c>
      <c r="AN39" s="633"/>
      <c r="AO39" s="634"/>
      <c r="AP39" s="634"/>
      <c r="AQ39" s="634"/>
      <c r="AR39" s="634"/>
      <c r="AS39" s="634"/>
      <c r="AT39" s="634"/>
      <c r="AU39" s="634"/>
      <c r="AV39" s="634"/>
      <c r="AW39" s="634"/>
      <c r="AX39" s="634"/>
      <c r="AY39" s="634"/>
      <c r="AZ39" s="634"/>
      <c r="BA39" s="634"/>
      <c r="BB39" s="634"/>
      <c r="BC39" s="634"/>
      <c r="BD39" s="181"/>
      <c r="BE39" s="633" t="str">
        <f t="shared" si="1"/>
        <v/>
      </c>
      <c r="BF39" s="633"/>
      <c r="BG39" s="634"/>
      <c r="BH39" s="634"/>
      <c r="BI39" s="634"/>
      <c r="BJ39" s="634"/>
      <c r="BK39" s="634"/>
      <c r="BL39" s="634"/>
      <c r="BM39" s="634"/>
      <c r="BN39" s="634"/>
      <c r="BO39" s="634"/>
      <c r="BP39" s="634"/>
      <c r="BQ39" s="634"/>
      <c r="BR39" s="634"/>
      <c r="BS39" s="634"/>
      <c r="BT39" s="634"/>
      <c r="BU39" s="634"/>
      <c r="BV39" s="181"/>
      <c r="BW39" s="633">
        <f t="shared" si="2"/>
        <v>14</v>
      </c>
      <c r="BX39" s="633"/>
      <c r="BY39" s="634" t="str">
        <f>IF('各会計、関係団体の財政状況及び健全化判断比率'!B73="","",'各会計、関係団体の財政状況及び健全化判断比率'!B73)</f>
        <v>新潟県市町村総合事務組合【職員退職手当支給事業特別会計】</v>
      </c>
      <c r="BZ39" s="634"/>
      <c r="CA39" s="634"/>
      <c r="CB39" s="634"/>
      <c r="CC39" s="634"/>
      <c r="CD39" s="634"/>
      <c r="CE39" s="634"/>
      <c r="CF39" s="634"/>
      <c r="CG39" s="634"/>
      <c r="CH39" s="634"/>
      <c r="CI39" s="634"/>
      <c r="CJ39" s="634"/>
      <c r="CK39" s="634"/>
      <c r="CL39" s="634"/>
      <c r="CM39" s="634"/>
      <c r="CN39" s="181"/>
      <c r="CO39" s="633" t="str">
        <f t="shared" si="3"/>
        <v/>
      </c>
      <c r="CP39" s="633"/>
      <c r="CQ39" s="634" t="str">
        <f>IF('各会計、関係団体の財政状況及び健全化判断比率'!BS12="","",'各会計、関係団体の財政状況及び健全化判断比率'!BS12)</f>
        <v/>
      </c>
      <c r="CR39" s="634"/>
      <c r="CS39" s="634"/>
      <c r="CT39" s="634"/>
      <c r="CU39" s="634"/>
      <c r="CV39" s="634"/>
      <c r="CW39" s="634"/>
      <c r="CX39" s="634"/>
      <c r="CY39" s="634"/>
      <c r="CZ39" s="634"/>
      <c r="DA39" s="634"/>
      <c r="DB39" s="634"/>
      <c r="DC39" s="634"/>
      <c r="DD39" s="634"/>
      <c r="DE39" s="634"/>
      <c r="DG39" s="635" t="str">
        <f>IF('各会計、関係団体の財政状況及び健全化判断比率'!BR12="","",'各会計、関係団体の財政状況及び健全化判断比率'!BR12)</f>
        <v/>
      </c>
      <c r="DH39" s="635"/>
      <c r="DI39" s="208"/>
    </row>
    <row r="40" spans="1:113" ht="32.25" customHeight="1" x14ac:dyDescent="0.15">
      <c r="A40" s="181"/>
      <c r="B40" s="205"/>
      <c r="C40" s="633" t="str">
        <f t="shared" si="5"/>
        <v/>
      </c>
      <c r="D40" s="633"/>
      <c r="E40" s="634" t="str">
        <f>IF('各会計、関係団体の財政状況及び健全化判断比率'!B13="","",'各会計、関係団体の財政状況及び健全化判断比率'!B13)</f>
        <v/>
      </c>
      <c r="F40" s="634"/>
      <c r="G40" s="634"/>
      <c r="H40" s="634"/>
      <c r="I40" s="634"/>
      <c r="J40" s="634"/>
      <c r="K40" s="634"/>
      <c r="L40" s="634"/>
      <c r="M40" s="634"/>
      <c r="N40" s="634"/>
      <c r="O40" s="634"/>
      <c r="P40" s="634"/>
      <c r="Q40" s="634"/>
      <c r="R40" s="634"/>
      <c r="S40" s="634"/>
      <c r="T40" s="181"/>
      <c r="U40" s="633" t="str">
        <f t="shared" si="4"/>
        <v/>
      </c>
      <c r="V40" s="633"/>
      <c r="W40" s="634"/>
      <c r="X40" s="634"/>
      <c r="Y40" s="634"/>
      <c r="Z40" s="634"/>
      <c r="AA40" s="634"/>
      <c r="AB40" s="634"/>
      <c r="AC40" s="634"/>
      <c r="AD40" s="634"/>
      <c r="AE40" s="634"/>
      <c r="AF40" s="634"/>
      <c r="AG40" s="634"/>
      <c r="AH40" s="634"/>
      <c r="AI40" s="634"/>
      <c r="AJ40" s="634"/>
      <c r="AK40" s="634"/>
      <c r="AL40" s="181"/>
      <c r="AM40" s="633" t="str">
        <f t="shared" si="0"/>
        <v/>
      </c>
      <c r="AN40" s="633"/>
      <c r="AO40" s="634"/>
      <c r="AP40" s="634"/>
      <c r="AQ40" s="634"/>
      <c r="AR40" s="634"/>
      <c r="AS40" s="634"/>
      <c r="AT40" s="634"/>
      <c r="AU40" s="634"/>
      <c r="AV40" s="634"/>
      <c r="AW40" s="634"/>
      <c r="AX40" s="634"/>
      <c r="AY40" s="634"/>
      <c r="AZ40" s="634"/>
      <c r="BA40" s="634"/>
      <c r="BB40" s="634"/>
      <c r="BC40" s="634"/>
      <c r="BD40" s="181"/>
      <c r="BE40" s="633" t="str">
        <f t="shared" si="1"/>
        <v/>
      </c>
      <c r="BF40" s="633"/>
      <c r="BG40" s="634"/>
      <c r="BH40" s="634"/>
      <c r="BI40" s="634"/>
      <c r="BJ40" s="634"/>
      <c r="BK40" s="634"/>
      <c r="BL40" s="634"/>
      <c r="BM40" s="634"/>
      <c r="BN40" s="634"/>
      <c r="BO40" s="634"/>
      <c r="BP40" s="634"/>
      <c r="BQ40" s="634"/>
      <c r="BR40" s="634"/>
      <c r="BS40" s="634"/>
      <c r="BT40" s="634"/>
      <c r="BU40" s="634"/>
      <c r="BV40" s="181"/>
      <c r="BW40" s="633">
        <f t="shared" si="2"/>
        <v>15</v>
      </c>
      <c r="BX40" s="633"/>
      <c r="BY40" s="634" t="str">
        <f>IF('各会計、関係団体の財政状況及び健全化判断比率'!B74="","",'各会計、関係団体の財政状況及び健全化判断比率'!B74)</f>
        <v>新潟県市町村総合事務組合【消防団員等公務災害補償事業特別会計】</v>
      </c>
      <c r="BZ40" s="634"/>
      <c r="CA40" s="634"/>
      <c r="CB40" s="634"/>
      <c r="CC40" s="634"/>
      <c r="CD40" s="634"/>
      <c r="CE40" s="634"/>
      <c r="CF40" s="634"/>
      <c r="CG40" s="634"/>
      <c r="CH40" s="634"/>
      <c r="CI40" s="634"/>
      <c r="CJ40" s="634"/>
      <c r="CK40" s="634"/>
      <c r="CL40" s="634"/>
      <c r="CM40" s="634"/>
      <c r="CN40" s="181"/>
      <c r="CO40" s="633" t="str">
        <f t="shared" si="3"/>
        <v/>
      </c>
      <c r="CP40" s="633"/>
      <c r="CQ40" s="634" t="str">
        <f>IF('各会計、関係団体の財政状況及び健全化判断比率'!BS13="","",'各会計、関係団体の財政状況及び健全化判断比率'!BS13)</f>
        <v/>
      </c>
      <c r="CR40" s="634"/>
      <c r="CS40" s="634"/>
      <c r="CT40" s="634"/>
      <c r="CU40" s="634"/>
      <c r="CV40" s="634"/>
      <c r="CW40" s="634"/>
      <c r="CX40" s="634"/>
      <c r="CY40" s="634"/>
      <c r="CZ40" s="634"/>
      <c r="DA40" s="634"/>
      <c r="DB40" s="634"/>
      <c r="DC40" s="634"/>
      <c r="DD40" s="634"/>
      <c r="DE40" s="634"/>
      <c r="DG40" s="635" t="str">
        <f>IF('各会計、関係団体の財政状況及び健全化判断比率'!BR13="","",'各会計、関係団体の財政状況及び健全化判断比率'!BR13)</f>
        <v/>
      </c>
      <c r="DH40" s="635"/>
      <c r="DI40" s="208"/>
    </row>
    <row r="41" spans="1:113" ht="32.25" customHeight="1" x14ac:dyDescent="0.15">
      <c r="A41" s="181"/>
      <c r="B41" s="205"/>
      <c r="C41" s="633" t="str">
        <f t="shared" si="5"/>
        <v/>
      </c>
      <c r="D41" s="633"/>
      <c r="E41" s="634" t="str">
        <f>IF('各会計、関係団体の財政状況及び健全化判断比率'!B14="","",'各会計、関係団体の財政状況及び健全化判断比率'!B14)</f>
        <v/>
      </c>
      <c r="F41" s="634"/>
      <c r="G41" s="634"/>
      <c r="H41" s="634"/>
      <c r="I41" s="634"/>
      <c r="J41" s="634"/>
      <c r="K41" s="634"/>
      <c r="L41" s="634"/>
      <c r="M41" s="634"/>
      <c r="N41" s="634"/>
      <c r="O41" s="634"/>
      <c r="P41" s="634"/>
      <c r="Q41" s="634"/>
      <c r="R41" s="634"/>
      <c r="S41" s="634"/>
      <c r="T41" s="181"/>
      <c r="U41" s="633" t="str">
        <f t="shared" si="4"/>
        <v/>
      </c>
      <c r="V41" s="633"/>
      <c r="W41" s="634"/>
      <c r="X41" s="634"/>
      <c r="Y41" s="634"/>
      <c r="Z41" s="634"/>
      <c r="AA41" s="634"/>
      <c r="AB41" s="634"/>
      <c r="AC41" s="634"/>
      <c r="AD41" s="634"/>
      <c r="AE41" s="634"/>
      <c r="AF41" s="634"/>
      <c r="AG41" s="634"/>
      <c r="AH41" s="634"/>
      <c r="AI41" s="634"/>
      <c r="AJ41" s="634"/>
      <c r="AK41" s="634"/>
      <c r="AL41" s="181"/>
      <c r="AM41" s="633" t="str">
        <f t="shared" si="0"/>
        <v/>
      </c>
      <c r="AN41" s="633"/>
      <c r="AO41" s="634"/>
      <c r="AP41" s="634"/>
      <c r="AQ41" s="634"/>
      <c r="AR41" s="634"/>
      <c r="AS41" s="634"/>
      <c r="AT41" s="634"/>
      <c r="AU41" s="634"/>
      <c r="AV41" s="634"/>
      <c r="AW41" s="634"/>
      <c r="AX41" s="634"/>
      <c r="AY41" s="634"/>
      <c r="AZ41" s="634"/>
      <c r="BA41" s="634"/>
      <c r="BB41" s="634"/>
      <c r="BC41" s="634"/>
      <c r="BD41" s="181"/>
      <c r="BE41" s="633" t="str">
        <f t="shared" si="1"/>
        <v/>
      </c>
      <c r="BF41" s="633"/>
      <c r="BG41" s="634"/>
      <c r="BH41" s="634"/>
      <c r="BI41" s="634"/>
      <c r="BJ41" s="634"/>
      <c r="BK41" s="634"/>
      <c r="BL41" s="634"/>
      <c r="BM41" s="634"/>
      <c r="BN41" s="634"/>
      <c r="BO41" s="634"/>
      <c r="BP41" s="634"/>
      <c r="BQ41" s="634"/>
      <c r="BR41" s="634"/>
      <c r="BS41" s="634"/>
      <c r="BT41" s="634"/>
      <c r="BU41" s="634"/>
      <c r="BV41" s="181"/>
      <c r="BW41" s="633">
        <f t="shared" si="2"/>
        <v>16</v>
      </c>
      <c r="BX41" s="633"/>
      <c r="BY41" s="634" t="str">
        <f>IF('各会計、関係団体の財政状況及び健全化判断比率'!B75="","",'各会計、関係団体の財政状況及び健全化判断比率'!B75)</f>
        <v>新潟県市町村総合事務組合【消防賞じゅつ金等支給事業特別会計】</v>
      </c>
      <c r="BZ41" s="634"/>
      <c r="CA41" s="634"/>
      <c r="CB41" s="634"/>
      <c r="CC41" s="634"/>
      <c r="CD41" s="634"/>
      <c r="CE41" s="634"/>
      <c r="CF41" s="634"/>
      <c r="CG41" s="634"/>
      <c r="CH41" s="634"/>
      <c r="CI41" s="634"/>
      <c r="CJ41" s="634"/>
      <c r="CK41" s="634"/>
      <c r="CL41" s="634"/>
      <c r="CM41" s="634"/>
      <c r="CN41" s="181"/>
      <c r="CO41" s="633" t="str">
        <f t="shared" si="3"/>
        <v/>
      </c>
      <c r="CP41" s="633"/>
      <c r="CQ41" s="634" t="str">
        <f>IF('各会計、関係団体の財政状況及び健全化判断比率'!BS14="","",'各会計、関係団体の財政状況及び健全化判断比率'!BS14)</f>
        <v/>
      </c>
      <c r="CR41" s="634"/>
      <c r="CS41" s="634"/>
      <c r="CT41" s="634"/>
      <c r="CU41" s="634"/>
      <c r="CV41" s="634"/>
      <c r="CW41" s="634"/>
      <c r="CX41" s="634"/>
      <c r="CY41" s="634"/>
      <c r="CZ41" s="634"/>
      <c r="DA41" s="634"/>
      <c r="DB41" s="634"/>
      <c r="DC41" s="634"/>
      <c r="DD41" s="634"/>
      <c r="DE41" s="634"/>
      <c r="DG41" s="635" t="str">
        <f>IF('各会計、関係団体の財政状況及び健全化判断比率'!BR14="","",'各会計、関係団体の財政状況及び健全化判断比率'!BR14)</f>
        <v/>
      </c>
      <c r="DH41" s="635"/>
      <c r="DI41" s="208"/>
    </row>
    <row r="42" spans="1:113" ht="32.25" customHeight="1" x14ac:dyDescent="0.15">
      <c r="B42" s="205"/>
      <c r="C42" s="633" t="str">
        <f t="shared" si="5"/>
        <v/>
      </c>
      <c r="D42" s="633"/>
      <c r="E42" s="634" t="str">
        <f>IF('各会計、関係団体の財政状況及び健全化判断比率'!B15="","",'各会計、関係団体の財政状況及び健全化判断比率'!B15)</f>
        <v/>
      </c>
      <c r="F42" s="634"/>
      <c r="G42" s="634"/>
      <c r="H42" s="634"/>
      <c r="I42" s="634"/>
      <c r="J42" s="634"/>
      <c r="K42" s="634"/>
      <c r="L42" s="634"/>
      <c r="M42" s="634"/>
      <c r="N42" s="634"/>
      <c r="O42" s="634"/>
      <c r="P42" s="634"/>
      <c r="Q42" s="634"/>
      <c r="R42" s="634"/>
      <c r="S42" s="634"/>
      <c r="T42" s="181"/>
      <c r="U42" s="633" t="str">
        <f t="shared" si="4"/>
        <v/>
      </c>
      <c r="V42" s="633"/>
      <c r="W42" s="634"/>
      <c r="X42" s="634"/>
      <c r="Y42" s="634"/>
      <c r="Z42" s="634"/>
      <c r="AA42" s="634"/>
      <c r="AB42" s="634"/>
      <c r="AC42" s="634"/>
      <c r="AD42" s="634"/>
      <c r="AE42" s="634"/>
      <c r="AF42" s="634"/>
      <c r="AG42" s="634"/>
      <c r="AH42" s="634"/>
      <c r="AI42" s="634"/>
      <c r="AJ42" s="634"/>
      <c r="AK42" s="634"/>
      <c r="AL42" s="181"/>
      <c r="AM42" s="633" t="str">
        <f t="shared" si="0"/>
        <v/>
      </c>
      <c r="AN42" s="633"/>
      <c r="AO42" s="634"/>
      <c r="AP42" s="634"/>
      <c r="AQ42" s="634"/>
      <c r="AR42" s="634"/>
      <c r="AS42" s="634"/>
      <c r="AT42" s="634"/>
      <c r="AU42" s="634"/>
      <c r="AV42" s="634"/>
      <c r="AW42" s="634"/>
      <c r="AX42" s="634"/>
      <c r="AY42" s="634"/>
      <c r="AZ42" s="634"/>
      <c r="BA42" s="634"/>
      <c r="BB42" s="634"/>
      <c r="BC42" s="634"/>
      <c r="BD42" s="181"/>
      <c r="BE42" s="633" t="str">
        <f t="shared" si="1"/>
        <v/>
      </c>
      <c r="BF42" s="633"/>
      <c r="BG42" s="634"/>
      <c r="BH42" s="634"/>
      <c r="BI42" s="634"/>
      <c r="BJ42" s="634"/>
      <c r="BK42" s="634"/>
      <c r="BL42" s="634"/>
      <c r="BM42" s="634"/>
      <c r="BN42" s="634"/>
      <c r="BO42" s="634"/>
      <c r="BP42" s="634"/>
      <c r="BQ42" s="634"/>
      <c r="BR42" s="634"/>
      <c r="BS42" s="634"/>
      <c r="BT42" s="634"/>
      <c r="BU42" s="634"/>
      <c r="BV42" s="181"/>
      <c r="BW42" s="633">
        <f t="shared" si="2"/>
        <v>17</v>
      </c>
      <c r="BX42" s="633"/>
      <c r="BY42" s="634" t="str">
        <f>IF('各会計、関係団体の財政状況及び健全化判断比率'!B76="","",'各会計、関係団体の財政状況及び健全化判断比率'!B76)</f>
        <v>新潟県市町村総合事務組合【非常勤職員公務災害補償等事業特別会計】</v>
      </c>
      <c r="BZ42" s="634"/>
      <c r="CA42" s="634"/>
      <c r="CB42" s="634"/>
      <c r="CC42" s="634"/>
      <c r="CD42" s="634"/>
      <c r="CE42" s="634"/>
      <c r="CF42" s="634"/>
      <c r="CG42" s="634"/>
      <c r="CH42" s="634"/>
      <c r="CI42" s="634"/>
      <c r="CJ42" s="634"/>
      <c r="CK42" s="634"/>
      <c r="CL42" s="634"/>
      <c r="CM42" s="634"/>
      <c r="CN42" s="181"/>
      <c r="CO42" s="633" t="str">
        <f t="shared" si="3"/>
        <v/>
      </c>
      <c r="CP42" s="633"/>
      <c r="CQ42" s="634" t="str">
        <f>IF('各会計、関係団体の財政状況及び健全化判断比率'!BS15="","",'各会計、関係団体の財政状況及び健全化判断比率'!BS15)</f>
        <v/>
      </c>
      <c r="CR42" s="634"/>
      <c r="CS42" s="634"/>
      <c r="CT42" s="634"/>
      <c r="CU42" s="634"/>
      <c r="CV42" s="634"/>
      <c r="CW42" s="634"/>
      <c r="CX42" s="634"/>
      <c r="CY42" s="634"/>
      <c r="CZ42" s="634"/>
      <c r="DA42" s="634"/>
      <c r="DB42" s="634"/>
      <c r="DC42" s="634"/>
      <c r="DD42" s="634"/>
      <c r="DE42" s="634"/>
      <c r="DG42" s="635" t="str">
        <f>IF('各会計、関係団体の財政状況及び健全化判断比率'!BR15="","",'各会計、関係団体の財政状況及び健全化判断比率'!BR15)</f>
        <v/>
      </c>
      <c r="DH42" s="635"/>
      <c r="DI42" s="208"/>
    </row>
    <row r="43" spans="1:113" ht="32.25" customHeight="1" x14ac:dyDescent="0.15">
      <c r="B43" s="205"/>
      <c r="C43" s="633" t="str">
        <f t="shared" si="5"/>
        <v/>
      </c>
      <c r="D43" s="633"/>
      <c r="E43" s="634" t="str">
        <f>IF('各会計、関係団体の財政状況及び健全化判断比率'!B16="","",'各会計、関係団体の財政状況及び健全化判断比率'!B16)</f>
        <v/>
      </c>
      <c r="F43" s="634"/>
      <c r="G43" s="634"/>
      <c r="H43" s="634"/>
      <c r="I43" s="634"/>
      <c r="J43" s="634"/>
      <c r="K43" s="634"/>
      <c r="L43" s="634"/>
      <c r="M43" s="634"/>
      <c r="N43" s="634"/>
      <c r="O43" s="634"/>
      <c r="P43" s="634"/>
      <c r="Q43" s="634"/>
      <c r="R43" s="634"/>
      <c r="S43" s="634"/>
      <c r="T43" s="181"/>
      <c r="U43" s="633" t="str">
        <f t="shared" si="4"/>
        <v/>
      </c>
      <c r="V43" s="633"/>
      <c r="W43" s="634"/>
      <c r="X43" s="634"/>
      <c r="Y43" s="634"/>
      <c r="Z43" s="634"/>
      <c r="AA43" s="634"/>
      <c r="AB43" s="634"/>
      <c r="AC43" s="634"/>
      <c r="AD43" s="634"/>
      <c r="AE43" s="634"/>
      <c r="AF43" s="634"/>
      <c r="AG43" s="634"/>
      <c r="AH43" s="634"/>
      <c r="AI43" s="634"/>
      <c r="AJ43" s="634"/>
      <c r="AK43" s="634"/>
      <c r="AL43" s="181"/>
      <c r="AM43" s="633" t="str">
        <f t="shared" si="0"/>
        <v/>
      </c>
      <c r="AN43" s="633"/>
      <c r="AO43" s="634"/>
      <c r="AP43" s="634"/>
      <c r="AQ43" s="634"/>
      <c r="AR43" s="634"/>
      <c r="AS43" s="634"/>
      <c r="AT43" s="634"/>
      <c r="AU43" s="634"/>
      <c r="AV43" s="634"/>
      <c r="AW43" s="634"/>
      <c r="AX43" s="634"/>
      <c r="AY43" s="634"/>
      <c r="AZ43" s="634"/>
      <c r="BA43" s="634"/>
      <c r="BB43" s="634"/>
      <c r="BC43" s="634"/>
      <c r="BD43" s="181"/>
      <c r="BE43" s="633" t="str">
        <f t="shared" si="1"/>
        <v/>
      </c>
      <c r="BF43" s="633"/>
      <c r="BG43" s="634"/>
      <c r="BH43" s="634"/>
      <c r="BI43" s="634"/>
      <c r="BJ43" s="634"/>
      <c r="BK43" s="634"/>
      <c r="BL43" s="634"/>
      <c r="BM43" s="634"/>
      <c r="BN43" s="634"/>
      <c r="BO43" s="634"/>
      <c r="BP43" s="634"/>
      <c r="BQ43" s="634"/>
      <c r="BR43" s="634"/>
      <c r="BS43" s="634"/>
      <c r="BT43" s="634"/>
      <c r="BU43" s="634"/>
      <c r="BV43" s="181"/>
      <c r="BW43" s="633">
        <f t="shared" si="2"/>
        <v>18</v>
      </c>
      <c r="BX43" s="633"/>
      <c r="BY43" s="634" t="str">
        <f>IF('各会計、関係団体の財政状況及び健全化判断比率'!B77="","",'各会計、関係団体の財政状況及び健全化判断比率'!B77)</f>
        <v>新潟県市町村総合事務組合【交通災害共済事業特別会計】</v>
      </c>
      <c r="BZ43" s="634"/>
      <c r="CA43" s="634"/>
      <c r="CB43" s="634"/>
      <c r="CC43" s="634"/>
      <c r="CD43" s="634"/>
      <c r="CE43" s="634"/>
      <c r="CF43" s="634"/>
      <c r="CG43" s="634"/>
      <c r="CH43" s="634"/>
      <c r="CI43" s="634"/>
      <c r="CJ43" s="634"/>
      <c r="CK43" s="634"/>
      <c r="CL43" s="634"/>
      <c r="CM43" s="634"/>
      <c r="CN43" s="181"/>
      <c r="CO43" s="633" t="str">
        <f t="shared" si="3"/>
        <v/>
      </c>
      <c r="CP43" s="633"/>
      <c r="CQ43" s="634" t="str">
        <f>IF('各会計、関係団体の財政状況及び健全化判断比率'!BS16="","",'各会計、関係団体の財政状況及び健全化判断比率'!BS16)</f>
        <v/>
      </c>
      <c r="CR43" s="634"/>
      <c r="CS43" s="634"/>
      <c r="CT43" s="634"/>
      <c r="CU43" s="634"/>
      <c r="CV43" s="634"/>
      <c r="CW43" s="634"/>
      <c r="CX43" s="634"/>
      <c r="CY43" s="634"/>
      <c r="CZ43" s="634"/>
      <c r="DA43" s="634"/>
      <c r="DB43" s="634"/>
      <c r="DC43" s="634"/>
      <c r="DD43" s="634"/>
      <c r="DE43" s="634"/>
      <c r="DG43" s="635" t="str">
        <f>IF('各会計、関係団体の財政状況及び健全化判断比率'!BR16="","",'各会計、関係団体の財政状況及び健全化判断比率'!BR16)</f>
        <v/>
      </c>
      <c r="DH43" s="635"/>
      <c r="DI43" s="208"/>
    </row>
    <row r="44" spans="1:113" ht="13.5" customHeight="1" thickBot="1" x14ac:dyDescent="0.2">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15"/>
    <row r="46" spans="1:113" x14ac:dyDescent="0.15">
      <c r="B46" s="180" t="s">
        <v>194</v>
      </c>
      <c r="E46" s="636" t="s">
        <v>195</v>
      </c>
      <c r="F46" s="636"/>
      <c r="G46" s="636"/>
      <c r="H46" s="636"/>
      <c r="I46" s="636"/>
      <c r="J46" s="636"/>
      <c r="K46" s="636"/>
      <c r="L46" s="636"/>
      <c r="M46" s="636"/>
      <c r="N46" s="636"/>
      <c r="O46" s="636"/>
      <c r="P46" s="636"/>
      <c r="Q46" s="636"/>
      <c r="R46" s="636"/>
      <c r="S46" s="636"/>
      <c r="T46" s="636"/>
      <c r="U46" s="636"/>
      <c r="V46" s="636"/>
      <c r="W46" s="636"/>
      <c r="X46" s="636"/>
      <c r="Y46" s="636"/>
      <c r="Z46" s="636"/>
      <c r="AA46" s="636"/>
      <c r="AB46" s="636"/>
      <c r="AC46" s="636"/>
      <c r="AD46" s="636"/>
      <c r="AE46" s="636"/>
      <c r="AF46" s="636"/>
      <c r="AG46" s="636"/>
      <c r="AH46" s="636"/>
      <c r="AI46" s="636"/>
      <c r="AJ46" s="636"/>
      <c r="AK46" s="636"/>
      <c r="AL46" s="636"/>
      <c r="AM46" s="636"/>
      <c r="AN46" s="636"/>
      <c r="AO46" s="636"/>
      <c r="AP46" s="636"/>
      <c r="AQ46" s="636"/>
      <c r="AR46" s="636"/>
      <c r="AS46" s="636"/>
      <c r="AT46" s="636"/>
      <c r="AU46" s="636"/>
      <c r="AV46" s="636"/>
      <c r="AW46" s="636"/>
      <c r="AX46" s="636"/>
      <c r="AY46" s="636"/>
      <c r="AZ46" s="636"/>
      <c r="BA46" s="636"/>
      <c r="BB46" s="636"/>
      <c r="BC46" s="636"/>
      <c r="BD46" s="636"/>
      <c r="BE46" s="636"/>
      <c r="BF46" s="636"/>
      <c r="BG46" s="636"/>
      <c r="BH46" s="636"/>
      <c r="BI46" s="636"/>
      <c r="BJ46" s="636"/>
      <c r="BK46" s="636"/>
      <c r="BL46" s="636"/>
      <c r="BM46" s="636"/>
      <c r="BN46" s="636"/>
      <c r="BO46" s="636"/>
      <c r="BP46" s="636"/>
      <c r="BQ46" s="636"/>
      <c r="BR46" s="636"/>
      <c r="BS46" s="636"/>
      <c r="BT46" s="636"/>
      <c r="BU46" s="636"/>
      <c r="BV46" s="636"/>
      <c r="BW46" s="636"/>
      <c r="BX46" s="636"/>
      <c r="BY46" s="636"/>
      <c r="BZ46" s="636"/>
      <c r="CA46" s="636"/>
      <c r="CB46" s="636"/>
      <c r="CC46" s="636"/>
      <c r="CD46" s="636"/>
      <c r="CE46" s="636"/>
      <c r="CF46" s="636"/>
      <c r="CG46" s="636"/>
      <c r="CH46" s="636"/>
      <c r="CI46" s="636"/>
      <c r="CJ46" s="636"/>
      <c r="CK46" s="636"/>
      <c r="CL46" s="636"/>
      <c r="CM46" s="636"/>
      <c r="CN46" s="636"/>
      <c r="CO46" s="636"/>
      <c r="CP46" s="636"/>
      <c r="CQ46" s="636"/>
      <c r="CR46" s="636"/>
      <c r="CS46" s="636"/>
      <c r="CT46" s="636"/>
      <c r="CU46" s="636"/>
      <c r="CV46" s="636"/>
      <c r="CW46" s="636"/>
      <c r="CX46" s="636"/>
      <c r="CY46" s="636"/>
      <c r="CZ46" s="636"/>
      <c r="DA46" s="636"/>
      <c r="DB46" s="636"/>
      <c r="DC46" s="636"/>
      <c r="DD46" s="636"/>
      <c r="DE46" s="636"/>
      <c r="DF46" s="636"/>
      <c r="DG46" s="636"/>
      <c r="DH46" s="636"/>
      <c r="DI46" s="636"/>
    </row>
    <row r="47" spans="1:113" x14ac:dyDescent="0.15">
      <c r="E47" s="636" t="s">
        <v>196</v>
      </c>
      <c r="F47" s="636"/>
      <c r="G47" s="636"/>
      <c r="H47" s="636"/>
      <c r="I47" s="636"/>
      <c r="J47" s="636"/>
      <c r="K47" s="636"/>
      <c r="L47" s="636"/>
      <c r="M47" s="636"/>
      <c r="N47" s="636"/>
      <c r="O47" s="636"/>
      <c r="P47" s="636"/>
      <c r="Q47" s="636"/>
      <c r="R47" s="636"/>
      <c r="S47" s="636"/>
      <c r="T47" s="636"/>
      <c r="U47" s="636"/>
      <c r="V47" s="636"/>
      <c r="W47" s="636"/>
      <c r="X47" s="636"/>
      <c r="Y47" s="636"/>
      <c r="Z47" s="636"/>
      <c r="AA47" s="636"/>
      <c r="AB47" s="636"/>
      <c r="AC47" s="636"/>
      <c r="AD47" s="636"/>
      <c r="AE47" s="636"/>
      <c r="AF47" s="636"/>
      <c r="AG47" s="636"/>
      <c r="AH47" s="636"/>
      <c r="AI47" s="636"/>
      <c r="AJ47" s="636"/>
      <c r="AK47" s="636"/>
      <c r="AL47" s="636"/>
      <c r="AM47" s="636"/>
      <c r="AN47" s="636"/>
      <c r="AO47" s="636"/>
      <c r="AP47" s="636"/>
      <c r="AQ47" s="636"/>
      <c r="AR47" s="636"/>
      <c r="AS47" s="636"/>
      <c r="AT47" s="636"/>
      <c r="AU47" s="636"/>
      <c r="AV47" s="636"/>
      <c r="AW47" s="636"/>
      <c r="AX47" s="636"/>
      <c r="AY47" s="636"/>
      <c r="AZ47" s="636"/>
      <c r="BA47" s="636"/>
      <c r="BB47" s="636"/>
      <c r="BC47" s="636"/>
      <c r="BD47" s="636"/>
      <c r="BE47" s="636"/>
      <c r="BF47" s="636"/>
      <c r="BG47" s="636"/>
      <c r="BH47" s="636"/>
      <c r="BI47" s="636"/>
      <c r="BJ47" s="636"/>
      <c r="BK47" s="636"/>
      <c r="BL47" s="636"/>
      <c r="BM47" s="636"/>
      <c r="BN47" s="636"/>
      <c r="BO47" s="636"/>
      <c r="BP47" s="636"/>
      <c r="BQ47" s="636"/>
      <c r="BR47" s="636"/>
      <c r="BS47" s="636"/>
      <c r="BT47" s="636"/>
      <c r="BU47" s="636"/>
      <c r="BV47" s="636"/>
      <c r="BW47" s="636"/>
      <c r="BX47" s="636"/>
      <c r="BY47" s="636"/>
      <c r="BZ47" s="636"/>
      <c r="CA47" s="636"/>
      <c r="CB47" s="636"/>
      <c r="CC47" s="636"/>
      <c r="CD47" s="636"/>
      <c r="CE47" s="636"/>
      <c r="CF47" s="636"/>
      <c r="CG47" s="636"/>
      <c r="CH47" s="636"/>
      <c r="CI47" s="636"/>
      <c r="CJ47" s="636"/>
      <c r="CK47" s="636"/>
      <c r="CL47" s="636"/>
      <c r="CM47" s="636"/>
      <c r="CN47" s="636"/>
      <c r="CO47" s="636"/>
      <c r="CP47" s="636"/>
      <c r="CQ47" s="636"/>
      <c r="CR47" s="636"/>
      <c r="CS47" s="636"/>
      <c r="CT47" s="636"/>
      <c r="CU47" s="636"/>
      <c r="CV47" s="636"/>
      <c r="CW47" s="636"/>
      <c r="CX47" s="636"/>
      <c r="CY47" s="636"/>
      <c r="CZ47" s="636"/>
      <c r="DA47" s="636"/>
      <c r="DB47" s="636"/>
      <c r="DC47" s="636"/>
      <c r="DD47" s="636"/>
      <c r="DE47" s="636"/>
      <c r="DF47" s="636"/>
      <c r="DG47" s="636"/>
      <c r="DH47" s="636"/>
      <c r="DI47" s="636"/>
    </row>
    <row r="48" spans="1:113" x14ac:dyDescent="0.15">
      <c r="E48" s="636" t="s">
        <v>197</v>
      </c>
      <c r="F48" s="636"/>
      <c r="G48" s="636"/>
      <c r="H48" s="636"/>
      <c r="I48" s="636"/>
      <c r="J48" s="636"/>
      <c r="K48" s="636"/>
      <c r="L48" s="636"/>
      <c r="M48" s="636"/>
      <c r="N48" s="636"/>
      <c r="O48" s="636"/>
      <c r="P48" s="636"/>
      <c r="Q48" s="636"/>
      <c r="R48" s="636"/>
      <c r="S48" s="636"/>
      <c r="T48" s="636"/>
      <c r="U48" s="636"/>
      <c r="V48" s="636"/>
      <c r="W48" s="636"/>
      <c r="X48" s="636"/>
      <c r="Y48" s="636"/>
      <c r="Z48" s="636"/>
      <c r="AA48" s="636"/>
      <c r="AB48" s="636"/>
      <c r="AC48" s="636"/>
      <c r="AD48" s="636"/>
      <c r="AE48" s="636"/>
      <c r="AF48" s="636"/>
      <c r="AG48" s="636"/>
      <c r="AH48" s="636"/>
      <c r="AI48" s="636"/>
      <c r="AJ48" s="636"/>
      <c r="AK48" s="636"/>
      <c r="AL48" s="636"/>
      <c r="AM48" s="636"/>
      <c r="AN48" s="636"/>
      <c r="AO48" s="636"/>
      <c r="AP48" s="636"/>
      <c r="AQ48" s="636"/>
      <c r="AR48" s="636"/>
      <c r="AS48" s="636"/>
      <c r="AT48" s="636"/>
      <c r="AU48" s="636"/>
      <c r="AV48" s="636"/>
      <c r="AW48" s="636"/>
      <c r="AX48" s="636"/>
      <c r="AY48" s="636"/>
      <c r="AZ48" s="636"/>
      <c r="BA48" s="636"/>
      <c r="BB48" s="636"/>
      <c r="BC48" s="636"/>
      <c r="BD48" s="636"/>
      <c r="BE48" s="636"/>
      <c r="BF48" s="636"/>
      <c r="BG48" s="636"/>
      <c r="BH48" s="636"/>
      <c r="BI48" s="636"/>
      <c r="BJ48" s="636"/>
      <c r="BK48" s="636"/>
      <c r="BL48" s="636"/>
      <c r="BM48" s="636"/>
      <c r="BN48" s="636"/>
      <c r="BO48" s="636"/>
      <c r="BP48" s="636"/>
      <c r="BQ48" s="636"/>
      <c r="BR48" s="636"/>
      <c r="BS48" s="636"/>
      <c r="BT48" s="636"/>
      <c r="BU48" s="636"/>
      <c r="BV48" s="636"/>
      <c r="BW48" s="636"/>
      <c r="BX48" s="636"/>
      <c r="BY48" s="636"/>
      <c r="BZ48" s="636"/>
      <c r="CA48" s="636"/>
      <c r="CB48" s="636"/>
      <c r="CC48" s="636"/>
      <c r="CD48" s="636"/>
      <c r="CE48" s="636"/>
      <c r="CF48" s="636"/>
      <c r="CG48" s="636"/>
      <c r="CH48" s="636"/>
      <c r="CI48" s="636"/>
      <c r="CJ48" s="636"/>
      <c r="CK48" s="636"/>
      <c r="CL48" s="636"/>
      <c r="CM48" s="636"/>
      <c r="CN48" s="636"/>
      <c r="CO48" s="636"/>
      <c r="CP48" s="636"/>
      <c r="CQ48" s="636"/>
      <c r="CR48" s="636"/>
      <c r="CS48" s="636"/>
      <c r="CT48" s="636"/>
      <c r="CU48" s="636"/>
      <c r="CV48" s="636"/>
      <c r="CW48" s="636"/>
      <c r="CX48" s="636"/>
      <c r="CY48" s="636"/>
      <c r="CZ48" s="636"/>
      <c r="DA48" s="636"/>
      <c r="DB48" s="636"/>
      <c r="DC48" s="636"/>
      <c r="DD48" s="636"/>
      <c r="DE48" s="636"/>
      <c r="DF48" s="636"/>
      <c r="DG48" s="636"/>
      <c r="DH48" s="636"/>
      <c r="DI48" s="636"/>
    </row>
    <row r="49" spans="5:113" x14ac:dyDescent="0.15">
      <c r="E49" s="637" t="s">
        <v>198</v>
      </c>
      <c r="F49" s="637"/>
      <c r="G49" s="637"/>
      <c r="H49" s="637"/>
      <c r="I49" s="637"/>
      <c r="J49" s="637"/>
      <c r="K49" s="637"/>
      <c r="L49" s="637"/>
      <c r="M49" s="637"/>
      <c r="N49" s="637"/>
      <c r="O49" s="637"/>
      <c r="P49" s="637"/>
      <c r="Q49" s="637"/>
      <c r="R49" s="637"/>
      <c r="S49" s="637"/>
      <c r="T49" s="637"/>
      <c r="U49" s="637"/>
      <c r="V49" s="637"/>
      <c r="W49" s="637"/>
      <c r="X49" s="637"/>
      <c r="Y49" s="637"/>
      <c r="Z49" s="637"/>
      <c r="AA49" s="637"/>
      <c r="AB49" s="637"/>
      <c r="AC49" s="637"/>
      <c r="AD49" s="637"/>
      <c r="AE49" s="637"/>
      <c r="AF49" s="637"/>
      <c r="AG49" s="637"/>
      <c r="AH49" s="637"/>
      <c r="AI49" s="637"/>
      <c r="AJ49" s="637"/>
      <c r="AK49" s="637"/>
      <c r="AL49" s="637"/>
      <c r="AM49" s="637"/>
      <c r="AN49" s="637"/>
      <c r="AO49" s="637"/>
      <c r="AP49" s="637"/>
      <c r="AQ49" s="637"/>
      <c r="AR49" s="637"/>
      <c r="AS49" s="637"/>
      <c r="AT49" s="637"/>
      <c r="AU49" s="637"/>
      <c r="AV49" s="637"/>
      <c r="AW49" s="637"/>
      <c r="AX49" s="637"/>
      <c r="AY49" s="637"/>
      <c r="AZ49" s="637"/>
      <c r="BA49" s="637"/>
      <c r="BB49" s="637"/>
      <c r="BC49" s="637"/>
      <c r="BD49" s="637"/>
      <c r="BE49" s="637"/>
      <c r="BF49" s="637"/>
      <c r="BG49" s="637"/>
      <c r="BH49" s="637"/>
      <c r="BI49" s="637"/>
      <c r="BJ49" s="637"/>
      <c r="BK49" s="637"/>
      <c r="BL49" s="637"/>
      <c r="BM49" s="637"/>
      <c r="BN49" s="637"/>
      <c r="BO49" s="637"/>
      <c r="BP49" s="637"/>
      <c r="BQ49" s="637"/>
      <c r="BR49" s="637"/>
      <c r="BS49" s="637"/>
      <c r="BT49" s="637"/>
      <c r="BU49" s="637"/>
      <c r="BV49" s="637"/>
      <c r="BW49" s="637"/>
      <c r="BX49" s="637"/>
      <c r="BY49" s="637"/>
      <c r="BZ49" s="637"/>
      <c r="CA49" s="637"/>
      <c r="CB49" s="637"/>
      <c r="CC49" s="637"/>
      <c r="CD49" s="637"/>
      <c r="CE49" s="637"/>
      <c r="CF49" s="637"/>
      <c r="CG49" s="637"/>
      <c r="CH49" s="637"/>
      <c r="CI49" s="637"/>
      <c r="CJ49" s="637"/>
      <c r="CK49" s="637"/>
      <c r="CL49" s="637"/>
      <c r="CM49" s="637"/>
      <c r="CN49" s="637"/>
      <c r="CO49" s="637"/>
      <c r="CP49" s="637"/>
      <c r="CQ49" s="637"/>
      <c r="CR49" s="637"/>
      <c r="CS49" s="637"/>
      <c r="CT49" s="637"/>
      <c r="CU49" s="637"/>
      <c r="CV49" s="637"/>
      <c r="CW49" s="637"/>
      <c r="CX49" s="637"/>
      <c r="CY49" s="637"/>
      <c r="CZ49" s="637"/>
      <c r="DA49" s="637"/>
      <c r="DB49" s="637"/>
      <c r="DC49" s="637"/>
      <c r="DD49" s="637"/>
      <c r="DE49" s="637"/>
      <c r="DF49" s="637"/>
      <c r="DG49" s="637"/>
      <c r="DH49" s="637"/>
      <c r="DI49" s="637"/>
    </row>
    <row r="50" spans="5:113" x14ac:dyDescent="0.15">
      <c r="E50" s="636" t="s">
        <v>199</v>
      </c>
      <c r="F50" s="636"/>
      <c r="G50" s="636"/>
      <c r="H50" s="636"/>
      <c r="I50" s="636"/>
      <c r="J50" s="636"/>
      <c r="K50" s="636"/>
      <c r="L50" s="636"/>
      <c r="M50" s="636"/>
      <c r="N50" s="636"/>
      <c r="O50" s="636"/>
      <c r="P50" s="636"/>
      <c r="Q50" s="636"/>
      <c r="R50" s="636"/>
      <c r="S50" s="636"/>
      <c r="T50" s="636"/>
      <c r="U50" s="636"/>
      <c r="V50" s="636"/>
      <c r="W50" s="636"/>
      <c r="X50" s="636"/>
      <c r="Y50" s="636"/>
      <c r="Z50" s="636"/>
      <c r="AA50" s="636"/>
      <c r="AB50" s="636"/>
      <c r="AC50" s="636"/>
      <c r="AD50" s="636"/>
      <c r="AE50" s="636"/>
      <c r="AF50" s="636"/>
      <c r="AG50" s="636"/>
      <c r="AH50" s="636"/>
      <c r="AI50" s="636"/>
      <c r="AJ50" s="636"/>
      <c r="AK50" s="636"/>
      <c r="AL50" s="636"/>
      <c r="AM50" s="636"/>
      <c r="AN50" s="636"/>
      <c r="AO50" s="636"/>
      <c r="AP50" s="636"/>
      <c r="AQ50" s="636"/>
      <c r="AR50" s="636"/>
      <c r="AS50" s="636"/>
      <c r="AT50" s="636"/>
      <c r="AU50" s="636"/>
      <c r="AV50" s="636"/>
      <c r="AW50" s="636"/>
      <c r="AX50" s="636"/>
      <c r="AY50" s="636"/>
      <c r="AZ50" s="636"/>
      <c r="BA50" s="636"/>
      <c r="BB50" s="636"/>
      <c r="BC50" s="636"/>
      <c r="BD50" s="636"/>
      <c r="BE50" s="636"/>
      <c r="BF50" s="636"/>
      <c r="BG50" s="636"/>
      <c r="BH50" s="636"/>
      <c r="BI50" s="636"/>
      <c r="BJ50" s="636"/>
      <c r="BK50" s="636"/>
      <c r="BL50" s="636"/>
      <c r="BM50" s="636"/>
      <c r="BN50" s="636"/>
      <c r="BO50" s="636"/>
      <c r="BP50" s="636"/>
      <c r="BQ50" s="636"/>
      <c r="BR50" s="636"/>
      <c r="BS50" s="636"/>
      <c r="BT50" s="636"/>
      <c r="BU50" s="636"/>
      <c r="BV50" s="636"/>
      <c r="BW50" s="636"/>
      <c r="BX50" s="636"/>
      <c r="BY50" s="636"/>
      <c r="BZ50" s="636"/>
      <c r="CA50" s="636"/>
      <c r="CB50" s="636"/>
      <c r="CC50" s="636"/>
      <c r="CD50" s="636"/>
      <c r="CE50" s="636"/>
      <c r="CF50" s="636"/>
      <c r="CG50" s="636"/>
      <c r="CH50" s="636"/>
      <c r="CI50" s="636"/>
      <c r="CJ50" s="636"/>
      <c r="CK50" s="636"/>
      <c r="CL50" s="636"/>
      <c r="CM50" s="636"/>
      <c r="CN50" s="636"/>
      <c r="CO50" s="636"/>
      <c r="CP50" s="636"/>
      <c r="CQ50" s="636"/>
      <c r="CR50" s="636"/>
      <c r="CS50" s="636"/>
      <c r="CT50" s="636"/>
      <c r="CU50" s="636"/>
      <c r="CV50" s="636"/>
      <c r="CW50" s="636"/>
      <c r="CX50" s="636"/>
      <c r="CY50" s="636"/>
      <c r="CZ50" s="636"/>
      <c r="DA50" s="636"/>
      <c r="DB50" s="636"/>
      <c r="DC50" s="636"/>
      <c r="DD50" s="636"/>
      <c r="DE50" s="636"/>
      <c r="DF50" s="636"/>
      <c r="DG50" s="636"/>
      <c r="DH50" s="636"/>
      <c r="DI50" s="636"/>
    </row>
    <row r="51" spans="5:113" x14ac:dyDescent="0.15">
      <c r="E51" s="636" t="s">
        <v>200</v>
      </c>
      <c r="F51" s="636"/>
      <c r="G51" s="636"/>
      <c r="H51" s="636"/>
      <c r="I51" s="636"/>
      <c r="J51" s="636"/>
      <c r="K51" s="636"/>
      <c r="L51" s="636"/>
      <c r="M51" s="636"/>
      <c r="N51" s="636"/>
      <c r="O51" s="636"/>
      <c r="P51" s="636"/>
      <c r="Q51" s="636"/>
      <c r="R51" s="636"/>
      <c r="S51" s="636"/>
      <c r="T51" s="636"/>
      <c r="U51" s="636"/>
      <c r="V51" s="636"/>
      <c r="W51" s="636"/>
      <c r="X51" s="636"/>
      <c r="Y51" s="636"/>
      <c r="Z51" s="636"/>
      <c r="AA51" s="636"/>
      <c r="AB51" s="636"/>
      <c r="AC51" s="636"/>
      <c r="AD51" s="636"/>
      <c r="AE51" s="636"/>
      <c r="AF51" s="636"/>
      <c r="AG51" s="636"/>
      <c r="AH51" s="636"/>
      <c r="AI51" s="636"/>
      <c r="AJ51" s="636"/>
      <c r="AK51" s="636"/>
      <c r="AL51" s="636"/>
      <c r="AM51" s="636"/>
      <c r="AN51" s="636"/>
      <c r="AO51" s="636"/>
      <c r="AP51" s="636"/>
      <c r="AQ51" s="636"/>
      <c r="AR51" s="636"/>
      <c r="AS51" s="636"/>
      <c r="AT51" s="636"/>
      <c r="AU51" s="636"/>
      <c r="AV51" s="636"/>
      <c r="AW51" s="636"/>
      <c r="AX51" s="636"/>
      <c r="AY51" s="636"/>
      <c r="AZ51" s="636"/>
      <c r="BA51" s="636"/>
      <c r="BB51" s="636"/>
      <c r="BC51" s="636"/>
      <c r="BD51" s="636"/>
      <c r="BE51" s="636"/>
      <c r="BF51" s="636"/>
      <c r="BG51" s="636"/>
      <c r="BH51" s="636"/>
      <c r="BI51" s="636"/>
      <c r="BJ51" s="636"/>
      <c r="BK51" s="636"/>
      <c r="BL51" s="636"/>
      <c r="BM51" s="636"/>
      <c r="BN51" s="636"/>
      <c r="BO51" s="636"/>
      <c r="BP51" s="636"/>
      <c r="BQ51" s="636"/>
      <c r="BR51" s="636"/>
      <c r="BS51" s="636"/>
      <c r="BT51" s="636"/>
      <c r="BU51" s="636"/>
      <c r="BV51" s="636"/>
      <c r="BW51" s="636"/>
      <c r="BX51" s="636"/>
      <c r="BY51" s="636"/>
      <c r="BZ51" s="636"/>
      <c r="CA51" s="636"/>
      <c r="CB51" s="636"/>
      <c r="CC51" s="636"/>
      <c r="CD51" s="636"/>
      <c r="CE51" s="636"/>
      <c r="CF51" s="636"/>
      <c r="CG51" s="636"/>
      <c r="CH51" s="636"/>
      <c r="CI51" s="636"/>
      <c r="CJ51" s="636"/>
      <c r="CK51" s="636"/>
      <c r="CL51" s="636"/>
      <c r="CM51" s="636"/>
      <c r="CN51" s="636"/>
      <c r="CO51" s="636"/>
      <c r="CP51" s="636"/>
      <c r="CQ51" s="636"/>
      <c r="CR51" s="636"/>
      <c r="CS51" s="636"/>
      <c r="CT51" s="636"/>
      <c r="CU51" s="636"/>
      <c r="CV51" s="636"/>
      <c r="CW51" s="636"/>
      <c r="CX51" s="636"/>
      <c r="CY51" s="636"/>
      <c r="CZ51" s="636"/>
      <c r="DA51" s="636"/>
      <c r="DB51" s="636"/>
      <c r="DC51" s="636"/>
      <c r="DD51" s="636"/>
      <c r="DE51" s="636"/>
      <c r="DF51" s="636"/>
      <c r="DG51" s="636"/>
      <c r="DH51" s="636"/>
      <c r="DI51" s="636"/>
    </row>
    <row r="52" spans="5:113" x14ac:dyDescent="0.15">
      <c r="E52" s="636" t="s">
        <v>201</v>
      </c>
      <c r="F52" s="636"/>
      <c r="G52" s="636"/>
      <c r="H52" s="636"/>
      <c r="I52" s="636"/>
      <c r="J52" s="636"/>
      <c r="K52" s="636"/>
      <c r="L52" s="636"/>
      <c r="M52" s="636"/>
      <c r="N52" s="636"/>
      <c r="O52" s="636"/>
      <c r="P52" s="636"/>
      <c r="Q52" s="636"/>
      <c r="R52" s="636"/>
      <c r="S52" s="636"/>
      <c r="T52" s="636"/>
      <c r="U52" s="636"/>
      <c r="V52" s="636"/>
      <c r="W52" s="636"/>
      <c r="X52" s="636"/>
      <c r="Y52" s="636"/>
      <c r="Z52" s="636"/>
      <c r="AA52" s="636"/>
      <c r="AB52" s="636"/>
      <c r="AC52" s="636"/>
      <c r="AD52" s="636"/>
      <c r="AE52" s="636"/>
      <c r="AF52" s="636"/>
      <c r="AG52" s="636"/>
      <c r="AH52" s="636"/>
      <c r="AI52" s="636"/>
      <c r="AJ52" s="636"/>
      <c r="AK52" s="636"/>
      <c r="AL52" s="636"/>
      <c r="AM52" s="636"/>
      <c r="AN52" s="636"/>
      <c r="AO52" s="636"/>
      <c r="AP52" s="636"/>
      <c r="AQ52" s="636"/>
      <c r="AR52" s="636"/>
      <c r="AS52" s="636"/>
      <c r="AT52" s="636"/>
      <c r="AU52" s="636"/>
      <c r="AV52" s="636"/>
      <c r="AW52" s="636"/>
      <c r="AX52" s="636"/>
      <c r="AY52" s="636"/>
      <c r="AZ52" s="636"/>
      <c r="BA52" s="636"/>
      <c r="BB52" s="636"/>
      <c r="BC52" s="636"/>
      <c r="BD52" s="636"/>
      <c r="BE52" s="636"/>
      <c r="BF52" s="636"/>
      <c r="BG52" s="636"/>
      <c r="BH52" s="636"/>
      <c r="BI52" s="636"/>
      <c r="BJ52" s="636"/>
      <c r="BK52" s="636"/>
      <c r="BL52" s="636"/>
      <c r="BM52" s="636"/>
      <c r="BN52" s="636"/>
      <c r="BO52" s="636"/>
      <c r="BP52" s="636"/>
      <c r="BQ52" s="636"/>
      <c r="BR52" s="636"/>
      <c r="BS52" s="636"/>
      <c r="BT52" s="636"/>
      <c r="BU52" s="636"/>
      <c r="BV52" s="636"/>
      <c r="BW52" s="636"/>
      <c r="BX52" s="636"/>
      <c r="BY52" s="636"/>
      <c r="BZ52" s="636"/>
      <c r="CA52" s="636"/>
      <c r="CB52" s="636"/>
      <c r="CC52" s="636"/>
      <c r="CD52" s="636"/>
      <c r="CE52" s="636"/>
      <c r="CF52" s="636"/>
      <c r="CG52" s="636"/>
      <c r="CH52" s="636"/>
      <c r="CI52" s="636"/>
      <c r="CJ52" s="636"/>
      <c r="CK52" s="636"/>
      <c r="CL52" s="636"/>
      <c r="CM52" s="636"/>
      <c r="CN52" s="636"/>
      <c r="CO52" s="636"/>
      <c r="CP52" s="636"/>
      <c r="CQ52" s="636"/>
      <c r="CR52" s="636"/>
      <c r="CS52" s="636"/>
      <c r="CT52" s="636"/>
      <c r="CU52" s="636"/>
      <c r="CV52" s="636"/>
      <c r="CW52" s="636"/>
      <c r="CX52" s="636"/>
      <c r="CY52" s="636"/>
      <c r="CZ52" s="636"/>
      <c r="DA52" s="636"/>
      <c r="DB52" s="636"/>
      <c r="DC52" s="636"/>
      <c r="DD52" s="636"/>
      <c r="DE52" s="636"/>
      <c r="DF52" s="636"/>
      <c r="DG52" s="636"/>
      <c r="DH52" s="636"/>
      <c r="DI52" s="636"/>
    </row>
    <row r="53" spans="5:113" x14ac:dyDescent="0.15">
      <c r="E53" s="636" t="s">
        <v>202</v>
      </c>
      <c r="F53" s="636"/>
      <c r="G53" s="636"/>
      <c r="H53" s="636"/>
      <c r="I53" s="636"/>
      <c r="J53" s="636"/>
      <c r="K53" s="636"/>
      <c r="L53" s="636"/>
      <c r="M53" s="636"/>
      <c r="N53" s="636"/>
      <c r="O53" s="636"/>
      <c r="P53" s="636"/>
      <c r="Q53" s="636"/>
      <c r="R53" s="636"/>
      <c r="S53" s="636"/>
      <c r="T53" s="636"/>
      <c r="U53" s="636"/>
      <c r="V53" s="636"/>
      <c r="W53" s="636"/>
      <c r="X53" s="636"/>
      <c r="Y53" s="636"/>
      <c r="Z53" s="636"/>
      <c r="AA53" s="636"/>
      <c r="AB53" s="636"/>
      <c r="AC53" s="636"/>
      <c r="AD53" s="636"/>
      <c r="AE53" s="636"/>
      <c r="AF53" s="636"/>
      <c r="AG53" s="636"/>
      <c r="AH53" s="636"/>
      <c r="AI53" s="636"/>
      <c r="AJ53" s="636"/>
      <c r="AK53" s="636"/>
      <c r="AL53" s="636"/>
      <c r="AM53" s="636"/>
      <c r="AN53" s="636"/>
      <c r="AO53" s="636"/>
      <c r="AP53" s="636"/>
      <c r="AQ53" s="636"/>
      <c r="AR53" s="636"/>
      <c r="AS53" s="636"/>
      <c r="AT53" s="636"/>
      <c r="AU53" s="636"/>
      <c r="AV53" s="636"/>
      <c r="AW53" s="636"/>
      <c r="AX53" s="636"/>
      <c r="AY53" s="636"/>
      <c r="AZ53" s="636"/>
      <c r="BA53" s="636"/>
      <c r="BB53" s="636"/>
      <c r="BC53" s="636"/>
      <c r="BD53" s="636"/>
      <c r="BE53" s="636"/>
      <c r="BF53" s="636"/>
      <c r="BG53" s="636"/>
      <c r="BH53" s="636"/>
      <c r="BI53" s="636"/>
      <c r="BJ53" s="636"/>
      <c r="BK53" s="636"/>
      <c r="BL53" s="636"/>
      <c r="BM53" s="636"/>
      <c r="BN53" s="636"/>
      <c r="BO53" s="636"/>
      <c r="BP53" s="636"/>
      <c r="BQ53" s="636"/>
      <c r="BR53" s="636"/>
      <c r="BS53" s="636"/>
      <c r="BT53" s="636"/>
      <c r="BU53" s="636"/>
      <c r="BV53" s="636"/>
      <c r="BW53" s="636"/>
      <c r="BX53" s="636"/>
      <c r="BY53" s="636"/>
      <c r="BZ53" s="636"/>
      <c r="CA53" s="636"/>
      <c r="CB53" s="636"/>
      <c r="CC53" s="636"/>
      <c r="CD53" s="636"/>
      <c r="CE53" s="636"/>
      <c r="CF53" s="636"/>
      <c r="CG53" s="636"/>
      <c r="CH53" s="636"/>
      <c r="CI53" s="636"/>
      <c r="CJ53" s="636"/>
      <c r="CK53" s="636"/>
      <c r="CL53" s="636"/>
      <c r="CM53" s="636"/>
      <c r="CN53" s="636"/>
      <c r="CO53" s="636"/>
      <c r="CP53" s="636"/>
      <c r="CQ53" s="636"/>
      <c r="CR53" s="636"/>
      <c r="CS53" s="636"/>
      <c r="CT53" s="636"/>
      <c r="CU53" s="636"/>
      <c r="CV53" s="636"/>
      <c r="CW53" s="636"/>
      <c r="CX53" s="636"/>
      <c r="CY53" s="636"/>
      <c r="CZ53" s="636"/>
      <c r="DA53" s="636"/>
      <c r="DB53" s="636"/>
      <c r="DC53" s="636"/>
      <c r="DD53" s="636"/>
      <c r="DE53" s="636"/>
      <c r="DF53" s="636"/>
      <c r="DG53" s="636"/>
      <c r="DH53" s="636"/>
      <c r="DI53" s="636"/>
    </row>
    <row r="54" spans="5:113" x14ac:dyDescent="0.15"/>
    <row r="55" spans="5:113" x14ac:dyDescent="0.15"/>
    <row r="56" spans="5:113" x14ac:dyDescent="0.15"/>
  </sheetData>
  <sheetProtection algorithmName="SHA-512" hashValue="oTgKx4/FtwFrQHynHhEqAs464dI3vwDU6rITAUXBEnpgitO5GaEV/olDH7Evfy1SSl4Wncv2bXrp0RUTZNHJMA==" saltValue="GygwnVfbwQoE6ckX1XPsCQ=="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528</v>
      </c>
      <c r="G33" s="29" t="s">
        <v>529</v>
      </c>
      <c r="H33" s="29" t="s">
        <v>530</v>
      </c>
      <c r="I33" s="29" t="s">
        <v>531</v>
      </c>
      <c r="J33" s="30" t="s">
        <v>532</v>
      </c>
      <c r="K33" s="22"/>
      <c r="L33" s="22"/>
      <c r="M33" s="22"/>
      <c r="N33" s="22"/>
      <c r="O33" s="22"/>
      <c r="P33" s="22"/>
    </row>
    <row r="34" spans="1:16" ht="39" customHeight="1" x14ac:dyDescent="0.15">
      <c r="A34" s="22"/>
      <c r="B34" s="31"/>
      <c r="C34" s="1187" t="s">
        <v>534</v>
      </c>
      <c r="D34" s="1187"/>
      <c r="E34" s="1188"/>
      <c r="F34" s="32">
        <v>6.84</v>
      </c>
      <c r="G34" s="33">
        <v>6.59</v>
      </c>
      <c r="H34" s="33">
        <v>9.7100000000000009</v>
      </c>
      <c r="I34" s="33">
        <v>9.9700000000000006</v>
      </c>
      <c r="J34" s="34">
        <v>8.85</v>
      </c>
      <c r="K34" s="22"/>
      <c r="L34" s="22"/>
      <c r="M34" s="22"/>
      <c r="N34" s="22"/>
      <c r="O34" s="22"/>
      <c r="P34" s="22"/>
    </row>
    <row r="35" spans="1:16" ht="39" customHeight="1" x14ac:dyDescent="0.15">
      <c r="A35" s="22"/>
      <c r="B35" s="35"/>
      <c r="C35" s="1181" t="s">
        <v>535</v>
      </c>
      <c r="D35" s="1182"/>
      <c r="E35" s="1183"/>
      <c r="F35" s="36">
        <v>3.67</v>
      </c>
      <c r="G35" s="37">
        <v>3.99</v>
      </c>
      <c r="H35" s="37">
        <v>4.68</v>
      </c>
      <c r="I35" s="37">
        <v>5.22</v>
      </c>
      <c r="J35" s="38">
        <v>5.58</v>
      </c>
      <c r="K35" s="22"/>
      <c r="L35" s="22"/>
      <c r="M35" s="22"/>
      <c r="N35" s="22"/>
      <c r="O35" s="22"/>
      <c r="P35" s="22"/>
    </row>
    <row r="36" spans="1:16" ht="39" customHeight="1" x14ac:dyDescent="0.15">
      <c r="A36" s="22"/>
      <c r="B36" s="35"/>
      <c r="C36" s="1181" t="s">
        <v>536</v>
      </c>
      <c r="D36" s="1182"/>
      <c r="E36" s="1183"/>
      <c r="F36" s="36">
        <v>2.64</v>
      </c>
      <c r="G36" s="37">
        <v>0.85</v>
      </c>
      <c r="H36" s="37">
        <v>1.1100000000000001</v>
      </c>
      <c r="I36" s="37">
        <v>2.5099999999999998</v>
      </c>
      <c r="J36" s="38">
        <v>3.74</v>
      </c>
      <c r="K36" s="22"/>
      <c r="L36" s="22"/>
      <c r="M36" s="22"/>
      <c r="N36" s="22"/>
      <c r="O36" s="22"/>
      <c r="P36" s="22"/>
    </row>
    <row r="37" spans="1:16" ht="39" customHeight="1" x14ac:dyDescent="0.15">
      <c r="A37" s="22"/>
      <c r="B37" s="35"/>
      <c r="C37" s="1181" t="s">
        <v>537</v>
      </c>
      <c r="D37" s="1182"/>
      <c r="E37" s="1183"/>
      <c r="F37" s="36">
        <v>0.28999999999999998</v>
      </c>
      <c r="G37" s="37">
        <v>0.28000000000000003</v>
      </c>
      <c r="H37" s="37">
        <v>0.41</v>
      </c>
      <c r="I37" s="37">
        <v>0.79</v>
      </c>
      <c r="J37" s="38">
        <v>0.57999999999999996</v>
      </c>
      <c r="K37" s="22"/>
      <c r="L37" s="22"/>
      <c r="M37" s="22"/>
      <c r="N37" s="22"/>
      <c r="O37" s="22"/>
      <c r="P37" s="22"/>
    </row>
    <row r="38" spans="1:16" ht="39" customHeight="1" x14ac:dyDescent="0.15">
      <c r="A38" s="22"/>
      <c r="B38" s="35"/>
      <c r="C38" s="1181" t="s">
        <v>538</v>
      </c>
      <c r="D38" s="1182"/>
      <c r="E38" s="1183"/>
      <c r="F38" s="36">
        <v>0.26</v>
      </c>
      <c r="G38" s="37">
        <v>0.21</v>
      </c>
      <c r="H38" s="37">
        <v>0.42</v>
      </c>
      <c r="I38" s="37">
        <v>0.47</v>
      </c>
      <c r="J38" s="38">
        <v>0.56999999999999995</v>
      </c>
      <c r="K38" s="22"/>
      <c r="L38" s="22"/>
      <c r="M38" s="22"/>
      <c r="N38" s="22"/>
      <c r="O38" s="22"/>
      <c r="P38" s="22"/>
    </row>
    <row r="39" spans="1:16" ht="39" customHeight="1" x14ac:dyDescent="0.15">
      <c r="A39" s="22"/>
      <c r="B39" s="35"/>
      <c r="C39" s="1181" t="s">
        <v>539</v>
      </c>
      <c r="D39" s="1182"/>
      <c r="E39" s="1183"/>
      <c r="F39" s="36">
        <v>0.24</v>
      </c>
      <c r="G39" s="37">
        <v>0.15</v>
      </c>
      <c r="H39" s="37">
        <v>0.11</v>
      </c>
      <c r="I39" s="37">
        <v>0.26</v>
      </c>
      <c r="J39" s="38">
        <v>0.38</v>
      </c>
      <c r="K39" s="22"/>
      <c r="L39" s="22"/>
      <c r="M39" s="22"/>
      <c r="N39" s="22"/>
      <c r="O39" s="22"/>
      <c r="P39" s="22"/>
    </row>
    <row r="40" spans="1:16" ht="39" customHeight="1" x14ac:dyDescent="0.15">
      <c r="A40" s="22"/>
      <c r="B40" s="35"/>
      <c r="C40" s="1181" t="s">
        <v>540</v>
      </c>
      <c r="D40" s="1182"/>
      <c r="E40" s="1183"/>
      <c r="F40" s="36">
        <v>0.2</v>
      </c>
      <c r="G40" s="37">
        <v>0.3</v>
      </c>
      <c r="H40" s="37">
        <v>0.19</v>
      </c>
      <c r="I40" s="37">
        <v>0.27</v>
      </c>
      <c r="J40" s="38">
        <v>0.08</v>
      </c>
      <c r="K40" s="22"/>
      <c r="L40" s="22"/>
      <c r="M40" s="22"/>
      <c r="N40" s="22"/>
      <c r="O40" s="22"/>
      <c r="P40" s="22"/>
    </row>
    <row r="41" spans="1:16" ht="39" customHeight="1" x14ac:dyDescent="0.15">
      <c r="A41" s="22"/>
      <c r="B41" s="35"/>
      <c r="C41" s="1181" t="s">
        <v>541</v>
      </c>
      <c r="D41" s="1182"/>
      <c r="E41" s="1183"/>
      <c r="F41" s="36">
        <v>0.04</v>
      </c>
      <c r="G41" s="37">
        <v>0.06</v>
      </c>
      <c r="H41" s="37">
        <v>0.06</v>
      </c>
      <c r="I41" s="37">
        <v>0.08</v>
      </c>
      <c r="J41" s="38">
        <v>0.05</v>
      </c>
      <c r="K41" s="22"/>
      <c r="L41" s="22"/>
      <c r="M41" s="22"/>
      <c r="N41" s="22"/>
      <c r="O41" s="22"/>
      <c r="P41" s="22"/>
    </row>
    <row r="42" spans="1:16" ht="39" customHeight="1" x14ac:dyDescent="0.15">
      <c r="A42" s="22"/>
      <c r="B42" s="39"/>
      <c r="C42" s="1181" t="s">
        <v>542</v>
      </c>
      <c r="D42" s="1182"/>
      <c r="E42" s="1183"/>
      <c r="F42" s="36" t="s">
        <v>490</v>
      </c>
      <c r="G42" s="37" t="s">
        <v>490</v>
      </c>
      <c r="H42" s="37" t="s">
        <v>490</v>
      </c>
      <c r="I42" s="37" t="s">
        <v>490</v>
      </c>
      <c r="J42" s="38" t="s">
        <v>490</v>
      </c>
      <c r="K42" s="22"/>
      <c r="L42" s="22"/>
      <c r="M42" s="22"/>
      <c r="N42" s="22"/>
      <c r="O42" s="22"/>
      <c r="P42" s="22"/>
    </row>
    <row r="43" spans="1:16" ht="39" customHeight="1" thickBot="1" x14ac:dyDescent="0.2">
      <c r="A43" s="22"/>
      <c r="B43" s="40"/>
      <c r="C43" s="1184" t="s">
        <v>543</v>
      </c>
      <c r="D43" s="1185"/>
      <c r="E43" s="1186"/>
      <c r="F43" s="41" t="s">
        <v>490</v>
      </c>
      <c r="G43" s="42" t="s">
        <v>490</v>
      </c>
      <c r="H43" s="42" t="s">
        <v>490</v>
      </c>
      <c r="I43" s="42" t="s">
        <v>490</v>
      </c>
      <c r="J43" s="43" t="s">
        <v>490</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B3WJwUHqZtv9fGlgpFuTN80dLwCDbUAfpBPd0FvYoZ3mB0l6uNBV5Lr4Z+ANgnimrERL5PPk204FU8PFjtKpVA==" saltValue="/ff+GxZlAqhsvR5Z3jS4g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528</v>
      </c>
      <c r="L44" s="56" t="s">
        <v>529</v>
      </c>
      <c r="M44" s="56" t="s">
        <v>530</v>
      </c>
      <c r="N44" s="56" t="s">
        <v>531</v>
      </c>
      <c r="O44" s="57" t="s">
        <v>532</v>
      </c>
      <c r="P44" s="48"/>
      <c r="Q44" s="48"/>
      <c r="R44" s="48"/>
      <c r="S44" s="48"/>
      <c r="T44" s="48"/>
      <c r="U44" s="48"/>
    </row>
    <row r="45" spans="1:21" ht="30.75" customHeight="1" x14ac:dyDescent="0.15">
      <c r="A45" s="48"/>
      <c r="B45" s="1189" t="s">
        <v>9</v>
      </c>
      <c r="C45" s="1190"/>
      <c r="D45" s="58"/>
      <c r="E45" s="1195" t="s">
        <v>10</v>
      </c>
      <c r="F45" s="1195"/>
      <c r="G45" s="1195"/>
      <c r="H45" s="1195"/>
      <c r="I45" s="1195"/>
      <c r="J45" s="1196"/>
      <c r="K45" s="59">
        <v>582</v>
      </c>
      <c r="L45" s="60">
        <v>628</v>
      </c>
      <c r="M45" s="60">
        <v>667</v>
      </c>
      <c r="N45" s="60">
        <v>716</v>
      </c>
      <c r="O45" s="61">
        <v>718</v>
      </c>
      <c r="P45" s="48"/>
      <c r="Q45" s="48"/>
      <c r="R45" s="48"/>
      <c r="S45" s="48"/>
      <c r="T45" s="48"/>
      <c r="U45" s="48"/>
    </row>
    <row r="46" spans="1:21" ht="30.75" customHeight="1" x14ac:dyDescent="0.15">
      <c r="A46" s="48"/>
      <c r="B46" s="1191"/>
      <c r="C46" s="1192"/>
      <c r="D46" s="62"/>
      <c r="E46" s="1197" t="s">
        <v>11</v>
      </c>
      <c r="F46" s="1197"/>
      <c r="G46" s="1197"/>
      <c r="H46" s="1197"/>
      <c r="I46" s="1197"/>
      <c r="J46" s="1198"/>
      <c r="K46" s="63" t="s">
        <v>490</v>
      </c>
      <c r="L46" s="64" t="s">
        <v>490</v>
      </c>
      <c r="M46" s="64" t="s">
        <v>490</v>
      </c>
      <c r="N46" s="64" t="s">
        <v>490</v>
      </c>
      <c r="O46" s="65" t="s">
        <v>490</v>
      </c>
      <c r="P46" s="48"/>
      <c r="Q46" s="48"/>
      <c r="R46" s="48"/>
      <c r="S46" s="48"/>
      <c r="T46" s="48"/>
      <c r="U46" s="48"/>
    </row>
    <row r="47" spans="1:21" ht="30.75" customHeight="1" x14ac:dyDescent="0.15">
      <c r="A47" s="48"/>
      <c r="B47" s="1191"/>
      <c r="C47" s="1192"/>
      <c r="D47" s="62"/>
      <c r="E47" s="1197" t="s">
        <v>12</v>
      </c>
      <c r="F47" s="1197"/>
      <c r="G47" s="1197"/>
      <c r="H47" s="1197"/>
      <c r="I47" s="1197"/>
      <c r="J47" s="1198"/>
      <c r="K47" s="63" t="s">
        <v>490</v>
      </c>
      <c r="L47" s="64" t="s">
        <v>490</v>
      </c>
      <c r="M47" s="64" t="s">
        <v>490</v>
      </c>
      <c r="N47" s="64" t="s">
        <v>490</v>
      </c>
      <c r="O47" s="65" t="s">
        <v>490</v>
      </c>
      <c r="P47" s="48"/>
      <c r="Q47" s="48"/>
      <c r="R47" s="48"/>
      <c r="S47" s="48"/>
      <c r="T47" s="48"/>
      <c r="U47" s="48"/>
    </row>
    <row r="48" spans="1:21" ht="30.75" customHeight="1" x14ac:dyDescent="0.15">
      <c r="A48" s="48"/>
      <c r="B48" s="1191"/>
      <c r="C48" s="1192"/>
      <c r="D48" s="62"/>
      <c r="E48" s="1197" t="s">
        <v>13</v>
      </c>
      <c r="F48" s="1197"/>
      <c r="G48" s="1197"/>
      <c r="H48" s="1197"/>
      <c r="I48" s="1197"/>
      <c r="J48" s="1198"/>
      <c r="K48" s="63">
        <v>463</v>
      </c>
      <c r="L48" s="64">
        <v>481</v>
      </c>
      <c r="M48" s="64">
        <v>477</v>
      </c>
      <c r="N48" s="64">
        <v>478</v>
      </c>
      <c r="O48" s="65">
        <v>496</v>
      </c>
      <c r="P48" s="48"/>
      <c r="Q48" s="48"/>
      <c r="R48" s="48"/>
      <c r="S48" s="48"/>
      <c r="T48" s="48"/>
      <c r="U48" s="48"/>
    </row>
    <row r="49" spans="1:21" ht="30.75" customHeight="1" x14ac:dyDescent="0.15">
      <c r="A49" s="48"/>
      <c r="B49" s="1191"/>
      <c r="C49" s="1192"/>
      <c r="D49" s="62"/>
      <c r="E49" s="1197" t="s">
        <v>14</v>
      </c>
      <c r="F49" s="1197"/>
      <c r="G49" s="1197"/>
      <c r="H49" s="1197"/>
      <c r="I49" s="1197"/>
      <c r="J49" s="1198"/>
      <c r="K49" s="63">
        <v>73</v>
      </c>
      <c r="L49" s="64">
        <v>71</v>
      </c>
      <c r="M49" s="64">
        <v>78</v>
      </c>
      <c r="N49" s="64">
        <v>77</v>
      </c>
      <c r="O49" s="65">
        <v>64</v>
      </c>
      <c r="P49" s="48"/>
      <c r="Q49" s="48"/>
      <c r="R49" s="48"/>
      <c r="S49" s="48"/>
      <c r="T49" s="48"/>
      <c r="U49" s="48"/>
    </row>
    <row r="50" spans="1:21" ht="30.75" customHeight="1" x14ac:dyDescent="0.15">
      <c r="A50" s="48"/>
      <c r="B50" s="1191"/>
      <c r="C50" s="1192"/>
      <c r="D50" s="62"/>
      <c r="E50" s="1197" t="s">
        <v>15</v>
      </c>
      <c r="F50" s="1197"/>
      <c r="G50" s="1197"/>
      <c r="H50" s="1197"/>
      <c r="I50" s="1197"/>
      <c r="J50" s="1198"/>
      <c r="K50" s="63">
        <v>85</v>
      </c>
      <c r="L50" s="64">
        <v>89</v>
      </c>
      <c r="M50" s="64">
        <v>85</v>
      </c>
      <c r="N50" s="64">
        <v>84</v>
      </c>
      <c r="O50" s="65">
        <v>84</v>
      </c>
      <c r="P50" s="48"/>
      <c r="Q50" s="48"/>
      <c r="R50" s="48"/>
      <c r="S50" s="48"/>
      <c r="T50" s="48"/>
      <c r="U50" s="48"/>
    </row>
    <row r="51" spans="1:21" ht="30.75" customHeight="1" x14ac:dyDescent="0.15">
      <c r="A51" s="48"/>
      <c r="B51" s="1193"/>
      <c r="C51" s="1194"/>
      <c r="D51" s="66"/>
      <c r="E51" s="1197" t="s">
        <v>16</v>
      </c>
      <c r="F51" s="1197"/>
      <c r="G51" s="1197"/>
      <c r="H51" s="1197"/>
      <c r="I51" s="1197"/>
      <c r="J51" s="1198"/>
      <c r="K51" s="63" t="s">
        <v>490</v>
      </c>
      <c r="L51" s="64" t="s">
        <v>490</v>
      </c>
      <c r="M51" s="64" t="s">
        <v>490</v>
      </c>
      <c r="N51" s="64" t="s">
        <v>490</v>
      </c>
      <c r="O51" s="65" t="s">
        <v>490</v>
      </c>
      <c r="P51" s="48"/>
      <c r="Q51" s="48"/>
      <c r="R51" s="48"/>
      <c r="S51" s="48"/>
      <c r="T51" s="48"/>
      <c r="U51" s="48"/>
    </row>
    <row r="52" spans="1:21" ht="30.75" customHeight="1" x14ac:dyDescent="0.15">
      <c r="A52" s="48"/>
      <c r="B52" s="1199" t="s">
        <v>17</v>
      </c>
      <c r="C52" s="1200"/>
      <c r="D52" s="66"/>
      <c r="E52" s="1197" t="s">
        <v>18</v>
      </c>
      <c r="F52" s="1197"/>
      <c r="G52" s="1197"/>
      <c r="H52" s="1197"/>
      <c r="I52" s="1197"/>
      <c r="J52" s="1198"/>
      <c r="K52" s="63">
        <v>815</v>
      </c>
      <c r="L52" s="64">
        <v>846</v>
      </c>
      <c r="M52" s="64">
        <v>866</v>
      </c>
      <c r="N52" s="64">
        <v>883</v>
      </c>
      <c r="O52" s="65">
        <v>868</v>
      </c>
      <c r="P52" s="48"/>
      <c r="Q52" s="48"/>
      <c r="R52" s="48"/>
      <c r="S52" s="48"/>
      <c r="T52" s="48"/>
      <c r="U52" s="48"/>
    </row>
    <row r="53" spans="1:21" ht="30.75" customHeight="1" thickBot="1" x14ac:dyDescent="0.2">
      <c r="A53" s="48"/>
      <c r="B53" s="1201" t="s">
        <v>19</v>
      </c>
      <c r="C53" s="1202"/>
      <c r="D53" s="67"/>
      <c r="E53" s="1203" t="s">
        <v>20</v>
      </c>
      <c r="F53" s="1203"/>
      <c r="G53" s="1203"/>
      <c r="H53" s="1203"/>
      <c r="I53" s="1203"/>
      <c r="J53" s="1204"/>
      <c r="K53" s="68">
        <v>388</v>
      </c>
      <c r="L53" s="69">
        <v>423</v>
      </c>
      <c r="M53" s="69">
        <v>441</v>
      </c>
      <c r="N53" s="69">
        <v>472</v>
      </c>
      <c r="O53" s="70">
        <v>494</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544</v>
      </c>
      <c r="L57" s="81" t="s">
        <v>545</v>
      </c>
      <c r="M57" s="81" t="s">
        <v>546</v>
      </c>
      <c r="N57" s="81" t="s">
        <v>547</v>
      </c>
      <c r="O57" s="82" t="s">
        <v>548</v>
      </c>
      <c r="P57" s="48"/>
      <c r="Q57" s="48"/>
      <c r="R57" s="48"/>
      <c r="S57" s="48"/>
      <c r="T57" s="48"/>
      <c r="U57" s="48"/>
    </row>
    <row r="58" spans="1:21" ht="31.5" customHeight="1" x14ac:dyDescent="0.15">
      <c r="B58" s="1205" t="s">
        <v>24</v>
      </c>
      <c r="C58" s="1206"/>
      <c r="D58" s="1211" t="s">
        <v>25</v>
      </c>
      <c r="E58" s="1212"/>
      <c r="F58" s="1212"/>
      <c r="G58" s="1212"/>
      <c r="H58" s="1212"/>
      <c r="I58" s="1212"/>
      <c r="J58" s="1213"/>
      <c r="K58" s="83"/>
      <c r="L58" s="84"/>
      <c r="M58" s="84"/>
      <c r="N58" s="84"/>
      <c r="O58" s="85"/>
    </row>
    <row r="59" spans="1:21" ht="31.5" customHeight="1" x14ac:dyDescent="0.15">
      <c r="B59" s="1207"/>
      <c r="C59" s="1208"/>
      <c r="D59" s="1214" t="s">
        <v>26</v>
      </c>
      <c r="E59" s="1215"/>
      <c r="F59" s="1215"/>
      <c r="G59" s="1215"/>
      <c r="H59" s="1215"/>
      <c r="I59" s="1215"/>
      <c r="J59" s="1216"/>
      <c r="K59" s="86"/>
      <c r="L59" s="87"/>
      <c r="M59" s="87"/>
      <c r="N59" s="87"/>
      <c r="O59" s="88"/>
    </row>
    <row r="60" spans="1:21" ht="31.5" customHeight="1" thickBot="1" x14ac:dyDescent="0.2">
      <c r="B60" s="1209"/>
      <c r="C60" s="1210"/>
      <c r="D60" s="1217" t="s">
        <v>27</v>
      </c>
      <c r="E60" s="1218"/>
      <c r="F60" s="1218"/>
      <c r="G60" s="1218"/>
      <c r="H60" s="1218"/>
      <c r="I60" s="1218"/>
      <c r="J60" s="1219"/>
      <c r="K60" s="89"/>
      <c r="L60" s="90"/>
      <c r="M60" s="90"/>
      <c r="N60" s="90"/>
      <c r="O60" s="91"/>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THK3zHtXA2VuWhI8ncSJsDQcymuvxG2nEo0D1/IyNkJrirBnXXh6w6vz90hfwlf8XWIRqJ43uCkdRM2yeH9d9g==" saltValue="qM3swskwSXP14GgRqjLrHA=="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80" zoomScaleNormal="80"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528</v>
      </c>
      <c r="J40" s="103" t="s">
        <v>529</v>
      </c>
      <c r="K40" s="103" t="s">
        <v>530</v>
      </c>
      <c r="L40" s="103" t="s">
        <v>531</v>
      </c>
      <c r="M40" s="104" t="s">
        <v>532</v>
      </c>
    </row>
    <row r="41" spans="2:13" ht="27.75" customHeight="1" x14ac:dyDescent="0.15">
      <c r="B41" s="1220" t="s">
        <v>30</v>
      </c>
      <c r="C41" s="1221"/>
      <c r="D41" s="105"/>
      <c r="E41" s="1226" t="s">
        <v>31</v>
      </c>
      <c r="F41" s="1226"/>
      <c r="G41" s="1226"/>
      <c r="H41" s="1227"/>
      <c r="I41" s="355">
        <v>6779</v>
      </c>
      <c r="J41" s="356">
        <v>6734</v>
      </c>
      <c r="K41" s="356">
        <v>6532</v>
      </c>
      <c r="L41" s="356">
        <v>6275</v>
      </c>
      <c r="M41" s="357">
        <v>6022</v>
      </c>
    </row>
    <row r="42" spans="2:13" ht="27.75" customHeight="1" x14ac:dyDescent="0.15">
      <c r="B42" s="1222"/>
      <c r="C42" s="1223"/>
      <c r="D42" s="106"/>
      <c r="E42" s="1228" t="s">
        <v>32</v>
      </c>
      <c r="F42" s="1228"/>
      <c r="G42" s="1228"/>
      <c r="H42" s="1229"/>
      <c r="I42" s="358">
        <v>429</v>
      </c>
      <c r="J42" s="359">
        <v>306</v>
      </c>
      <c r="K42" s="359">
        <v>235</v>
      </c>
      <c r="L42" s="359">
        <v>161</v>
      </c>
      <c r="M42" s="360">
        <v>84</v>
      </c>
    </row>
    <row r="43" spans="2:13" ht="27.75" customHeight="1" x14ac:dyDescent="0.15">
      <c r="B43" s="1222"/>
      <c r="C43" s="1223"/>
      <c r="D43" s="106"/>
      <c r="E43" s="1228" t="s">
        <v>33</v>
      </c>
      <c r="F43" s="1228"/>
      <c r="G43" s="1228"/>
      <c r="H43" s="1229"/>
      <c r="I43" s="358">
        <v>4408</v>
      </c>
      <c r="J43" s="359">
        <v>4096</v>
      </c>
      <c r="K43" s="359">
        <v>3910</v>
      </c>
      <c r="L43" s="359">
        <v>3597</v>
      </c>
      <c r="M43" s="360">
        <v>3264</v>
      </c>
    </row>
    <row r="44" spans="2:13" ht="27.75" customHeight="1" x14ac:dyDescent="0.15">
      <c r="B44" s="1222"/>
      <c r="C44" s="1223"/>
      <c r="D44" s="106"/>
      <c r="E44" s="1228" t="s">
        <v>34</v>
      </c>
      <c r="F44" s="1228"/>
      <c r="G44" s="1228"/>
      <c r="H44" s="1229"/>
      <c r="I44" s="358">
        <v>482</v>
      </c>
      <c r="J44" s="359">
        <v>478</v>
      </c>
      <c r="K44" s="359">
        <v>438</v>
      </c>
      <c r="L44" s="359">
        <v>412</v>
      </c>
      <c r="M44" s="360">
        <v>396</v>
      </c>
    </row>
    <row r="45" spans="2:13" ht="27.75" customHeight="1" x14ac:dyDescent="0.15">
      <c r="B45" s="1222"/>
      <c r="C45" s="1223"/>
      <c r="D45" s="106"/>
      <c r="E45" s="1228" t="s">
        <v>35</v>
      </c>
      <c r="F45" s="1228"/>
      <c r="G45" s="1228"/>
      <c r="H45" s="1229"/>
      <c r="I45" s="358">
        <v>735</v>
      </c>
      <c r="J45" s="359">
        <v>707</v>
      </c>
      <c r="K45" s="359">
        <v>713</v>
      </c>
      <c r="L45" s="359">
        <v>668</v>
      </c>
      <c r="M45" s="360">
        <v>626</v>
      </c>
    </row>
    <row r="46" spans="2:13" ht="27.75" customHeight="1" x14ac:dyDescent="0.15">
      <c r="B46" s="1222"/>
      <c r="C46" s="1223"/>
      <c r="D46" s="107"/>
      <c r="E46" s="1228" t="s">
        <v>36</v>
      </c>
      <c r="F46" s="1228"/>
      <c r="G46" s="1228"/>
      <c r="H46" s="1229"/>
      <c r="I46" s="358" t="s">
        <v>490</v>
      </c>
      <c r="J46" s="359" t="s">
        <v>490</v>
      </c>
      <c r="K46" s="359" t="s">
        <v>490</v>
      </c>
      <c r="L46" s="359" t="s">
        <v>490</v>
      </c>
      <c r="M46" s="360" t="s">
        <v>490</v>
      </c>
    </row>
    <row r="47" spans="2:13" ht="27.75" customHeight="1" x14ac:dyDescent="0.15">
      <c r="B47" s="1222"/>
      <c r="C47" s="1223"/>
      <c r="D47" s="108"/>
      <c r="E47" s="1230" t="s">
        <v>37</v>
      </c>
      <c r="F47" s="1231"/>
      <c r="G47" s="1231"/>
      <c r="H47" s="1232"/>
      <c r="I47" s="358" t="s">
        <v>490</v>
      </c>
      <c r="J47" s="359" t="s">
        <v>490</v>
      </c>
      <c r="K47" s="359" t="s">
        <v>490</v>
      </c>
      <c r="L47" s="359" t="s">
        <v>490</v>
      </c>
      <c r="M47" s="360" t="s">
        <v>490</v>
      </c>
    </row>
    <row r="48" spans="2:13" ht="27.75" customHeight="1" x14ac:dyDescent="0.15">
      <c r="B48" s="1222"/>
      <c r="C48" s="1223"/>
      <c r="D48" s="106"/>
      <c r="E48" s="1228" t="s">
        <v>38</v>
      </c>
      <c r="F48" s="1228"/>
      <c r="G48" s="1228"/>
      <c r="H48" s="1229"/>
      <c r="I48" s="358" t="s">
        <v>490</v>
      </c>
      <c r="J48" s="359" t="s">
        <v>490</v>
      </c>
      <c r="K48" s="359" t="s">
        <v>490</v>
      </c>
      <c r="L48" s="359" t="s">
        <v>490</v>
      </c>
      <c r="M48" s="360" t="s">
        <v>490</v>
      </c>
    </row>
    <row r="49" spans="2:13" ht="27.75" customHeight="1" x14ac:dyDescent="0.15">
      <c r="B49" s="1224"/>
      <c r="C49" s="1225"/>
      <c r="D49" s="106"/>
      <c r="E49" s="1228" t="s">
        <v>39</v>
      </c>
      <c r="F49" s="1228"/>
      <c r="G49" s="1228"/>
      <c r="H49" s="1229"/>
      <c r="I49" s="358" t="s">
        <v>490</v>
      </c>
      <c r="J49" s="359" t="s">
        <v>490</v>
      </c>
      <c r="K49" s="359" t="s">
        <v>490</v>
      </c>
      <c r="L49" s="359" t="s">
        <v>490</v>
      </c>
      <c r="M49" s="360" t="s">
        <v>490</v>
      </c>
    </row>
    <row r="50" spans="2:13" ht="27.75" customHeight="1" x14ac:dyDescent="0.15">
      <c r="B50" s="1233" t="s">
        <v>40</v>
      </c>
      <c r="C50" s="1234"/>
      <c r="D50" s="109"/>
      <c r="E50" s="1228" t="s">
        <v>41</v>
      </c>
      <c r="F50" s="1228"/>
      <c r="G50" s="1228"/>
      <c r="H50" s="1229"/>
      <c r="I50" s="358">
        <v>1726</v>
      </c>
      <c r="J50" s="359">
        <v>1887</v>
      </c>
      <c r="K50" s="359">
        <v>2427</v>
      </c>
      <c r="L50" s="359">
        <v>2621</v>
      </c>
      <c r="M50" s="360">
        <v>2642</v>
      </c>
    </row>
    <row r="51" spans="2:13" ht="27.75" customHeight="1" x14ac:dyDescent="0.15">
      <c r="B51" s="1222"/>
      <c r="C51" s="1223"/>
      <c r="D51" s="106"/>
      <c r="E51" s="1228" t="s">
        <v>42</v>
      </c>
      <c r="F51" s="1228"/>
      <c r="G51" s="1228"/>
      <c r="H51" s="1229"/>
      <c r="I51" s="358">
        <v>666</v>
      </c>
      <c r="J51" s="359">
        <v>716</v>
      </c>
      <c r="K51" s="359">
        <v>710</v>
      </c>
      <c r="L51" s="359">
        <v>567</v>
      </c>
      <c r="M51" s="360">
        <v>446</v>
      </c>
    </row>
    <row r="52" spans="2:13" ht="27.75" customHeight="1" x14ac:dyDescent="0.15">
      <c r="B52" s="1224"/>
      <c r="C52" s="1225"/>
      <c r="D52" s="106"/>
      <c r="E52" s="1228" t="s">
        <v>43</v>
      </c>
      <c r="F52" s="1228"/>
      <c r="G52" s="1228"/>
      <c r="H52" s="1229"/>
      <c r="I52" s="358">
        <v>7819</v>
      </c>
      <c r="J52" s="359">
        <v>7642</v>
      </c>
      <c r="K52" s="359">
        <v>7200</v>
      </c>
      <c r="L52" s="359">
        <v>6813</v>
      </c>
      <c r="M52" s="360">
        <v>6369</v>
      </c>
    </row>
    <row r="53" spans="2:13" ht="27.75" customHeight="1" thickBot="1" x14ac:dyDescent="0.2">
      <c r="B53" s="1235" t="s">
        <v>19</v>
      </c>
      <c r="C53" s="1236"/>
      <c r="D53" s="110"/>
      <c r="E53" s="1237" t="s">
        <v>44</v>
      </c>
      <c r="F53" s="1237"/>
      <c r="G53" s="1237"/>
      <c r="H53" s="1238"/>
      <c r="I53" s="361">
        <v>2622</v>
      </c>
      <c r="J53" s="362">
        <v>2076</v>
      </c>
      <c r="K53" s="362">
        <v>1492</v>
      </c>
      <c r="L53" s="362">
        <v>1111</v>
      </c>
      <c r="M53" s="363">
        <v>935</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Qo7/sGxBBjZPC+jLjQ8UCP7VTvgdMcYxQ2OBrl5HBjfA2VtNFNxjaG5Jp5t06QMxnh1x9JoNPY30WYwPXRK4fQ==" saltValue="Zy+l6JpdBbSnEk2dAZGFt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530</v>
      </c>
      <c r="G54" s="119" t="s">
        <v>531</v>
      </c>
      <c r="H54" s="120" t="s">
        <v>532</v>
      </c>
    </row>
    <row r="55" spans="2:8" ht="52.5" customHeight="1" x14ac:dyDescent="0.15">
      <c r="B55" s="121"/>
      <c r="C55" s="1247" t="s">
        <v>46</v>
      </c>
      <c r="D55" s="1247"/>
      <c r="E55" s="1248"/>
      <c r="F55" s="122">
        <v>1402</v>
      </c>
      <c r="G55" s="122">
        <v>1619</v>
      </c>
      <c r="H55" s="123">
        <v>1621</v>
      </c>
    </row>
    <row r="56" spans="2:8" ht="52.5" customHeight="1" x14ac:dyDescent="0.15">
      <c r="B56" s="124"/>
      <c r="C56" s="1249" t="s">
        <v>47</v>
      </c>
      <c r="D56" s="1249"/>
      <c r="E56" s="1250"/>
      <c r="F56" s="125">
        <v>79</v>
      </c>
      <c r="G56" s="125">
        <v>79</v>
      </c>
      <c r="H56" s="126">
        <v>96</v>
      </c>
    </row>
    <row r="57" spans="2:8" ht="53.25" customHeight="1" x14ac:dyDescent="0.15">
      <c r="B57" s="124"/>
      <c r="C57" s="1251" t="s">
        <v>48</v>
      </c>
      <c r="D57" s="1251"/>
      <c r="E57" s="1252"/>
      <c r="F57" s="127">
        <v>832</v>
      </c>
      <c r="G57" s="127">
        <v>810</v>
      </c>
      <c r="H57" s="128">
        <v>813</v>
      </c>
    </row>
    <row r="58" spans="2:8" ht="45.75" customHeight="1" x14ac:dyDescent="0.15">
      <c r="B58" s="129"/>
      <c r="C58" s="1239" t="s">
        <v>563</v>
      </c>
      <c r="D58" s="1240"/>
      <c r="E58" s="1241"/>
      <c r="F58" s="130">
        <v>149</v>
      </c>
      <c r="G58" s="130">
        <v>149</v>
      </c>
      <c r="H58" s="131">
        <v>231</v>
      </c>
    </row>
    <row r="59" spans="2:8" ht="45.75" customHeight="1" x14ac:dyDescent="0.15">
      <c r="B59" s="129"/>
      <c r="C59" s="1239" t="s">
        <v>564</v>
      </c>
      <c r="D59" s="1240"/>
      <c r="E59" s="1241"/>
      <c r="F59" s="130">
        <v>200</v>
      </c>
      <c r="G59" s="130">
        <v>201</v>
      </c>
      <c r="H59" s="131">
        <v>151</v>
      </c>
    </row>
    <row r="60" spans="2:8" ht="45.75" customHeight="1" x14ac:dyDescent="0.15">
      <c r="B60" s="129"/>
      <c r="C60" s="1239" t="s">
        <v>565</v>
      </c>
      <c r="D60" s="1240"/>
      <c r="E60" s="1241"/>
      <c r="F60" s="130">
        <v>97</v>
      </c>
      <c r="G60" s="130">
        <v>97</v>
      </c>
      <c r="H60" s="131">
        <v>97</v>
      </c>
    </row>
    <row r="61" spans="2:8" ht="45.75" customHeight="1" x14ac:dyDescent="0.15">
      <c r="B61" s="129"/>
      <c r="C61" s="1239" t="s">
        <v>566</v>
      </c>
      <c r="D61" s="1240"/>
      <c r="E61" s="1241"/>
      <c r="F61" s="130">
        <v>69</v>
      </c>
      <c r="G61" s="130">
        <v>48</v>
      </c>
      <c r="H61" s="131">
        <v>80</v>
      </c>
    </row>
    <row r="62" spans="2:8" ht="45.75" customHeight="1" thickBot="1" x14ac:dyDescent="0.2">
      <c r="B62" s="132"/>
      <c r="C62" s="1242" t="s">
        <v>567</v>
      </c>
      <c r="D62" s="1243"/>
      <c r="E62" s="1244"/>
      <c r="F62" s="133">
        <v>61</v>
      </c>
      <c r="G62" s="133">
        <v>61</v>
      </c>
      <c r="H62" s="134">
        <v>61</v>
      </c>
    </row>
    <row r="63" spans="2:8" ht="52.5" customHeight="1" thickBot="1" x14ac:dyDescent="0.2">
      <c r="B63" s="135"/>
      <c r="C63" s="1245" t="s">
        <v>49</v>
      </c>
      <c r="D63" s="1245"/>
      <c r="E63" s="1246"/>
      <c r="F63" s="136">
        <v>2313</v>
      </c>
      <c r="G63" s="136">
        <v>2508</v>
      </c>
      <c r="H63" s="137">
        <v>2529</v>
      </c>
    </row>
    <row r="64" spans="2:8" x14ac:dyDescent="0.15"/>
  </sheetData>
  <sheetProtection algorithmName="SHA-512" hashValue="yluI6oAe/x7cCw9kZlz/M2BrRU4CQ6zwh9TSa8Iep9A9X1GUyZDP7ueryGadvsVX2XIDn9IbxIe5jdpP/CHGRg==" saltValue="M98ChwLYJ6xAU3LMs6BxU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29FCF57-03B7-4850-95AC-414D1A794FC7}">
  <sheetPr>
    <pageSetUpPr fitToPage="1"/>
  </sheetPr>
  <dimension ref="A1:DE85"/>
  <sheetViews>
    <sheetView showGridLines="0" topLeftCell="A34" zoomScaleNormal="100" zoomScaleSheetLayoutView="55" workbookViewId="0">
      <selection activeCell="AN70" sqref="AN70"/>
    </sheetView>
  </sheetViews>
  <sheetFormatPr defaultColWidth="0" defaultRowHeight="13.5" customHeight="1" zeroHeight="1" x14ac:dyDescent="0.15"/>
  <cols>
    <col min="1" max="1" width="6.375" style="366" customWidth="1"/>
    <col min="2" max="107" width="2.5" style="366" customWidth="1"/>
    <col min="108" max="108" width="6.125" style="373" customWidth="1"/>
    <col min="109" max="109" width="5.875" style="372" customWidth="1"/>
    <col min="110" max="16384" width="8.625" style="366" hidden="1"/>
  </cols>
  <sheetData>
    <row r="1" spans="1:109" ht="42.75" customHeight="1" x14ac:dyDescent="0.15">
      <c r="A1" s="364"/>
      <c r="B1" s="365"/>
      <c r="DD1" s="366"/>
      <c r="DE1" s="366"/>
    </row>
    <row r="2" spans="1:109" ht="25.5" customHeight="1" x14ac:dyDescent="0.15">
      <c r="A2" s="367"/>
      <c r="C2" s="367"/>
      <c r="O2" s="367"/>
      <c r="P2" s="367"/>
      <c r="Q2" s="367"/>
      <c r="R2" s="367"/>
      <c r="S2" s="367"/>
      <c r="T2" s="367"/>
      <c r="U2" s="367"/>
      <c r="V2" s="367"/>
      <c r="W2" s="367"/>
      <c r="X2" s="367"/>
      <c r="Y2" s="367"/>
      <c r="Z2" s="367"/>
      <c r="AA2" s="367"/>
      <c r="AB2" s="367"/>
      <c r="AC2" s="367"/>
      <c r="AD2" s="367"/>
      <c r="AE2" s="367"/>
      <c r="AF2" s="367"/>
      <c r="AG2" s="367"/>
      <c r="AH2" s="367"/>
      <c r="AI2" s="367"/>
      <c r="AU2" s="367"/>
      <c r="BG2" s="367"/>
      <c r="BS2" s="367"/>
      <c r="CE2" s="367"/>
      <c r="CQ2" s="367"/>
      <c r="DD2" s="366"/>
      <c r="DE2" s="366"/>
    </row>
    <row r="3" spans="1:109" ht="25.5" customHeight="1" x14ac:dyDescent="0.15">
      <c r="A3" s="367"/>
      <c r="C3" s="367"/>
      <c r="O3" s="367"/>
      <c r="P3" s="367"/>
      <c r="Q3" s="367"/>
      <c r="R3" s="367"/>
      <c r="S3" s="367"/>
      <c r="T3" s="367"/>
      <c r="U3" s="367"/>
      <c r="V3" s="367"/>
      <c r="W3" s="367"/>
      <c r="X3" s="367"/>
      <c r="Y3" s="367"/>
      <c r="Z3" s="367"/>
      <c r="AA3" s="367"/>
      <c r="AB3" s="367"/>
      <c r="AC3" s="367"/>
      <c r="AD3" s="367"/>
      <c r="AE3" s="367"/>
      <c r="AF3" s="367"/>
      <c r="AG3" s="367"/>
      <c r="AH3" s="367"/>
      <c r="AI3" s="367"/>
      <c r="AU3" s="367"/>
      <c r="BG3" s="367"/>
      <c r="BS3" s="367"/>
      <c r="CE3" s="367"/>
      <c r="CQ3" s="367"/>
      <c r="DD3" s="366"/>
      <c r="DE3" s="366"/>
    </row>
    <row r="4" spans="1:109" s="259" customFormat="1" x14ac:dyDescent="0.15">
      <c r="A4" s="367"/>
      <c r="B4" s="367"/>
      <c r="C4" s="367"/>
      <c r="D4" s="367"/>
      <c r="E4" s="367"/>
      <c r="F4" s="367"/>
      <c r="G4" s="367"/>
      <c r="H4" s="367"/>
      <c r="I4" s="367"/>
      <c r="J4" s="367"/>
      <c r="K4" s="367"/>
      <c r="L4" s="367"/>
      <c r="M4" s="367"/>
      <c r="N4" s="367"/>
      <c r="O4" s="367"/>
      <c r="P4" s="367"/>
      <c r="Q4" s="367"/>
      <c r="R4" s="367"/>
      <c r="S4" s="367"/>
      <c r="T4" s="367"/>
      <c r="U4" s="367"/>
      <c r="V4" s="367"/>
      <c r="W4" s="367"/>
      <c r="X4" s="367"/>
      <c r="Y4" s="367"/>
      <c r="Z4" s="367"/>
      <c r="AA4" s="367"/>
      <c r="AB4" s="367"/>
      <c r="AC4" s="367"/>
      <c r="AD4" s="367"/>
      <c r="AE4" s="367"/>
      <c r="AF4" s="367"/>
      <c r="AG4" s="367"/>
      <c r="AH4" s="367"/>
      <c r="AI4" s="367"/>
      <c r="AJ4" s="367"/>
      <c r="AK4" s="367"/>
      <c r="AL4" s="367"/>
      <c r="AM4" s="367"/>
      <c r="AN4" s="367"/>
      <c r="AO4" s="367"/>
      <c r="AP4" s="367"/>
      <c r="AQ4" s="367"/>
      <c r="AR4" s="367"/>
      <c r="AS4" s="367"/>
      <c r="AT4" s="367"/>
      <c r="AU4" s="367"/>
      <c r="AV4" s="367"/>
      <c r="AW4" s="367"/>
      <c r="AX4" s="367"/>
      <c r="AY4" s="367"/>
      <c r="AZ4" s="367"/>
      <c r="BA4" s="367"/>
      <c r="BB4" s="367"/>
      <c r="BC4" s="367"/>
      <c r="BD4" s="367"/>
      <c r="BE4" s="367"/>
      <c r="BF4" s="367"/>
      <c r="BG4" s="367"/>
      <c r="BH4" s="367"/>
      <c r="BI4" s="367"/>
      <c r="BJ4" s="367"/>
      <c r="BK4" s="367"/>
      <c r="BL4" s="367"/>
      <c r="BM4" s="367"/>
      <c r="BN4" s="367"/>
      <c r="BO4" s="367"/>
      <c r="BP4" s="367"/>
      <c r="BQ4" s="367"/>
      <c r="BR4" s="367"/>
      <c r="BS4" s="367"/>
      <c r="BT4" s="367"/>
      <c r="BU4" s="367"/>
      <c r="BV4" s="367"/>
      <c r="BW4" s="367"/>
      <c r="BX4" s="367"/>
      <c r="BY4" s="367"/>
      <c r="BZ4" s="367"/>
      <c r="CA4" s="367"/>
      <c r="CB4" s="367"/>
      <c r="CC4" s="367"/>
      <c r="CD4" s="367"/>
      <c r="CE4" s="367"/>
      <c r="CF4" s="367"/>
      <c r="CG4" s="367"/>
      <c r="CH4" s="367"/>
      <c r="CI4" s="367"/>
      <c r="CJ4" s="367"/>
      <c r="CK4" s="367"/>
      <c r="CL4" s="367"/>
      <c r="CM4" s="367"/>
      <c r="CN4" s="367"/>
      <c r="CO4" s="367"/>
      <c r="CP4" s="367"/>
      <c r="CQ4" s="367"/>
      <c r="CR4" s="367"/>
      <c r="CS4" s="367"/>
      <c r="CT4" s="367"/>
      <c r="CU4" s="367"/>
      <c r="CV4" s="367"/>
      <c r="CW4" s="367"/>
      <c r="CX4" s="367"/>
      <c r="CY4" s="367"/>
      <c r="CZ4" s="367"/>
      <c r="DA4" s="367"/>
      <c r="DB4" s="367"/>
      <c r="DC4" s="367"/>
      <c r="DD4" s="367"/>
      <c r="DE4" s="367"/>
    </row>
    <row r="5" spans="1:109" s="259" customFormat="1" x14ac:dyDescent="0.15">
      <c r="A5" s="367"/>
      <c r="B5" s="367"/>
      <c r="C5" s="367"/>
      <c r="D5" s="367"/>
      <c r="E5" s="367"/>
      <c r="F5" s="367"/>
      <c r="G5" s="367"/>
      <c r="H5" s="367"/>
      <c r="I5" s="367"/>
      <c r="J5" s="367"/>
      <c r="K5" s="367"/>
      <c r="L5" s="367"/>
      <c r="M5" s="367"/>
      <c r="N5" s="367"/>
      <c r="O5" s="367"/>
      <c r="P5" s="367"/>
      <c r="Q5" s="367"/>
      <c r="R5" s="367"/>
      <c r="S5" s="367"/>
      <c r="T5" s="367"/>
      <c r="U5" s="367"/>
      <c r="V5" s="367"/>
      <c r="W5" s="367"/>
      <c r="X5" s="367"/>
      <c r="Y5" s="367"/>
      <c r="Z5" s="367"/>
      <c r="AA5" s="367"/>
      <c r="AB5" s="367"/>
      <c r="AC5" s="367"/>
      <c r="AD5" s="367"/>
      <c r="AE5" s="367"/>
      <c r="AF5" s="367"/>
      <c r="AG5" s="367"/>
      <c r="AH5" s="367"/>
      <c r="AI5" s="367"/>
      <c r="AJ5" s="367"/>
      <c r="AK5" s="367"/>
      <c r="AL5" s="367"/>
      <c r="AM5" s="367"/>
      <c r="AN5" s="367"/>
      <c r="AO5" s="367"/>
      <c r="AP5" s="367"/>
      <c r="AQ5" s="367"/>
      <c r="AR5" s="367"/>
      <c r="AS5" s="367"/>
      <c r="AT5" s="367"/>
      <c r="AU5" s="367"/>
      <c r="AV5" s="367"/>
      <c r="AW5" s="367"/>
      <c r="AX5" s="367"/>
      <c r="AY5" s="367"/>
      <c r="AZ5" s="367"/>
      <c r="BA5" s="367"/>
      <c r="BB5" s="367"/>
      <c r="BC5" s="367"/>
      <c r="BD5" s="367"/>
      <c r="BE5" s="367"/>
      <c r="BF5" s="367"/>
      <c r="BG5" s="367"/>
      <c r="BH5" s="367"/>
      <c r="BI5" s="367"/>
      <c r="BJ5" s="367"/>
      <c r="BK5" s="367"/>
      <c r="BL5" s="367"/>
      <c r="BM5" s="367"/>
      <c r="BN5" s="367"/>
      <c r="BO5" s="367"/>
      <c r="BP5" s="367"/>
      <c r="BQ5" s="367"/>
      <c r="BR5" s="367"/>
      <c r="BS5" s="367"/>
      <c r="BT5" s="367"/>
      <c r="BU5" s="367"/>
      <c r="BV5" s="367"/>
      <c r="BW5" s="367"/>
      <c r="BX5" s="367"/>
      <c r="BY5" s="367"/>
      <c r="BZ5" s="367"/>
      <c r="CA5" s="367"/>
      <c r="CB5" s="367"/>
      <c r="CC5" s="367"/>
      <c r="CD5" s="367"/>
      <c r="CE5" s="367"/>
      <c r="CF5" s="367"/>
      <c r="CG5" s="367"/>
      <c r="CH5" s="367"/>
      <c r="CI5" s="367"/>
      <c r="CJ5" s="367"/>
      <c r="CK5" s="367"/>
      <c r="CL5" s="367"/>
      <c r="CM5" s="367"/>
      <c r="CN5" s="367"/>
      <c r="CO5" s="367"/>
      <c r="CP5" s="367"/>
      <c r="CQ5" s="367"/>
      <c r="CR5" s="367"/>
      <c r="CS5" s="367"/>
      <c r="CT5" s="367"/>
      <c r="CU5" s="367"/>
      <c r="CV5" s="367"/>
      <c r="CW5" s="367"/>
      <c r="CX5" s="367"/>
      <c r="CY5" s="367"/>
      <c r="CZ5" s="367"/>
      <c r="DA5" s="367"/>
      <c r="DB5" s="367"/>
      <c r="DC5" s="367"/>
      <c r="DD5" s="367"/>
      <c r="DE5" s="367"/>
    </row>
    <row r="6" spans="1:109" s="259" customFormat="1" x14ac:dyDescent="0.15">
      <c r="A6" s="367"/>
      <c r="B6" s="367"/>
      <c r="C6" s="367"/>
      <c r="D6" s="367"/>
      <c r="E6" s="367"/>
      <c r="F6" s="367"/>
      <c r="G6" s="367"/>
      <c r="H6" s="367"/>
      <c r="I6" s="367"/>
      <c r="J6" s="367"/>
      <c r="K6" s="367"/>
      <c r="L6" s="367"/>
      <c r="M6" s="367"/>
      <c r="N6" s="367"/>
      <c r="O6" s="367"/>
      <c r="P6" s="367"/>
      <c r="Q6" s="367"/>
      <c r="R6" s="367"/>
      <c r="S6" s="367"/>
      <c r="T6" s="367"/>
      <c r="U6" s="367"/>
      <c r="V6" s="367"/>
      <c r="W6" s="367"/>
      <c r="X6" s="367"/>
      <c r="Y6" s="367"/>
      <c r="Z6" s="367"/>
      <c r="AA6" s="367"/>
      <c r="AB6" s="367"/>
      <c r="AC6" s="367"/>
      <c r="AD6" s="367"/>
      <c r="AE6" s="367"/>
      <c r="AF6" s="367"/>
      <c r="AG6" s="367"/>
      <c r="AH6" s="367"/>
      <c r="AI6" s="367"/>
      <c r="AJ6" s="367"/>
      <c r="AK6" s="367"/>
      <c r="AL6" s="367"/>
      <c r="AM6" s="367"/>
      <c r="AN6" s="367"/>
      <c r="AO6" s="367"/>
      <c r="AP6" s="367"/>
      <c r="AQ6" s="367"/>
      <c r="AR6" s="367"/>
      <c r="AS6" s="367"/>
      <c r="AT6" s="367"/>
      <c r="AU6" s="367"/>
      <c r="AV6" s="367"/>
      <c r="AW6" s="367"/>
      <c r="AX6" s="367"/>
      <c r="AY6" s="367"/>
      <c r="AZ6" s="367"/>
      <c r="BA6" s="367"/>
      <c r="BB6" s="367"/>
      <c r="BC6" s="367"/>
      <c r="BD6" s="367"/>
      <c r="BE6" s="367"/>
      <c r="BF6" s="367"/>
      <c r="BG6" s="367"/>
      <c r="BH6" s="367"/>
      <c r="BI6" s="367"/>
      <c r="BJ6" s="367"/>
      <c r="BK6" s="367"/>
      <c r="BL6" s="367"/>
      <c r="BM6" s="367"/>
      <c r="BN6" s="367"/>
      <c r="BO6" s="367"/>
      <c r="BP6" s="367"/>
      <c r="BQ6" s="367"/>
      <c r="BR6" s="367"/>
      <c r="BS6" s="367"/>
      <c r="BT6" s="367"/>
      <c r="BU6" s="367"/>
      <c r="BV6" s="367"/>
      <c r="BW6" s="367"/>
      <c r="BX6" s="367"/>
      <c r="BY6" s="367"/>
      <c r="BZ6" s="367"/>
      <c r="CA6" s="367"/>
      <c r="CB6" s="367"/>
      <c r="CC6" s="367"/>
      <c r="CD6" s="367"/>
      <c r="CE6" s="367"/>
      <c r="CF6" s="367"/>
      <c r="CG6" s="367"/>
      <c r="CH6" s="367"/>
      <c r="CI6" s="367"/>
      <c r="CJ6" s="367"/>
      <c r="CK6" s="367"/>
      <c r="CL6" s="367"/>
      <c r="CM6" s="367"/>
      <c r="CN6" s="367"/>
      <c r="CO6" s="367"/>
      <c r="CP6" s="367"/>
      <c r="CQ6" s="367"/>
      <c r="CR6" s="367"/>
      <c r="CS6" s="367"/>
      <c r="CT6" s="367"/>
      <c r="CU6" s="367"/>
      <c r="CV6" s="367"/>
      <c r="CW6" s="367"/>
      <c r="CX6" s="367"/>
      <c r="CY6" s="367"/>
      <c r="CZ6" s="367"/>
      <c r="DA6" s="367"/>
      <c r="DB6" s="367"/>
      <c r="DC6" s="367"/>
      <c r="DD6" s="367"/>
      <c r="DE6" s="367"/>
    </row>
    <row r="7" spans="1:109" s="259" customFormat="1" x14ac:dyDescent="0.15">
      <c r="A7" s="367"/>
      <c r="B7" s="367"/>
      <c r="C7" s="367"/>
      <c r="D7" s="367"/>
      <c r="E7" s="367"/>
      <c r="F7" s="367"/>
      <c r="G7" s="367"/>
      <c r="H7" s="367"/>
      <c r="I7" s="367"/>
      <c r="J7" s="367"/>
      <c r="K7" s="367"/>
      <c r="L7" s="367"/>
      <c r="M7" s="367"/>
      <c r="N7" s="367"/>
      <c r="O7" s="367"/>
      <c r="P7" s="367"/>
      <c r="Q7" s="367"/>
      <c r="R7" s="367"/>
      <c r="S7" s="367"/>
      <c r="T7" s="367"/>
      <c r="U7" s="367"/>
      <c r="V7" s="367"/>
      <c r="W7" s="367"/>
      <c r="X7" s="367"/>
      <c r="Y7" s="367"/>
      <c r="Z7" s="367"/>
      <c r="AA7" s="367"/>
      <c r="AB7" s="367"/>
      <c r="AC7" s="367"/>
      <c r="AD7" s="367"/>
      <c r="AE7" s="367"/>
      <c r="AF7" s="367"/>
      <c r="AG7" s="367"/>
      <c r="AH7" s="367"/>
      <c r="AI7" s="367"/>
      <c r="AJ7" s="367"/>
      <c r="AK7" s="367"/>
      <c r="AL7" s="367"/>
      <c r="AM7" s="367"/>
      <c r="AN7" s="367"/>
      <c r="AO7" s="367"/>
      <c r="AP7" s="367"/>
      <c r="AQ7" s="367"/>
      <c r="AR7" s="367"/>
      <c r="AS7" s="367"/>
      <c r="AT7" s="367"/>
      <c r="AU7" s="367"/>
      <c r="AV7" s="367"/>
      <c r="AW7" s="367"/>
      <c r="AX7" s="367"/>
      <c r="AY7" s="367"/>
      <c r="AZ7" s="367"/>
      <c r="BA7" s="367"/>
      <c r="BB7" s="367"/>
      <c r="BC7" s="367"/>
      <c r="BD7" s="367"/>
      <c r="BE7" s="367"/>
      <c r="BF7" s="367"/>
      <c r="BG7" s="367"/>
      <c r="BH7" s="367"/>
      <c r="BI7" s="367"/>
      <c r="BJ7" s="367"/>
      <c r="BK7" s="367"/>
      <c r="BL7" s="367"/>
      <c r="BM7" s="367"/>
      <c r="BN7" s="367"/>
      <c r="BO7" s="367"/>
      <c r="BP7" s="367"/>
      <c r="BQ7" s="367"/>
      <c r="BR7" s="367"/>
      <c r="BS7" s="367"/>
      <c r="BT7" s="367"/>
      <c r="BU7" s="367"/>
      <c r="BV7" s="367"/>
      <c r="BW7" s="367"/>
      <c r="BX7" s="367"/>
      <c r="BY7" s="367"/>
      <c r="BZ7" s="367"/>
      <c r="CA7" s="367"/>
      <c r="CB7" s="367"/>
      <c r="CC7" s="367"/>
      <c r="CD7" s="367"/>
      <c r="CE7" s="367"/>
      <c r="CF7" s="367"/>
      <c r="CG7" s="367"/>
      <c r="CH7" s="367"/>
      <c r="CI7" s="367"/>
      <c r="CJ7" s="367"/>
      <c r="CK7" s="367"/>
      <c r="CL7" s="367"/>
      <c r="CM7" s="367"/>
      <c r="CN7" s="367"/>
      <c r="CO7" s="367"/>
      <c r="CP7" s="367"/>
      <c r="CQ7" s="367"/>
      <c r="CR7" s="367"/>
      <c r="CS7" s="367"/>
      <c r="CT7" s="367"/>
      <c r="CU7" s="367"/>
      <c r="CV7" s="367"/>
      <c r="CW7" s="367"/>
      <c r="CX7" s="367"/>
      <c r="CY7" s="367"/>
      <c r="CZ7" s="367"/>
      <c r="DA7" s="367"/>
      <c r="DB7" s="367"/>
      <c r="DC7" s="367"/>
      <c r="DD7" s="367"/>
      <c r="DE7" s="367"/>
    </row>
    <row r="8" spans="1:109" s="259" customFormat="1" x14ac:dyDescent="0.15">
      <c r="A8" s="367"/>
      <c r="B8" s="367"/>
      <c r="C8" s="367"/>
      <c r="D8" s="367"/>
      <c r="E8" s="367"/>
      <c r="F8" s="367"/>
      <c r="G8" s="367"/>
      <c r="H8" s="367"/>
      <c r="I8" s="367"/>
      <c r="J8" s="367"/>
      <c r="K8" s="367"/>
      <c r="L8" s="367"/>
      <c r="M8" s="367"/>
      <c r="N8" s="367"/>
      <c r="O8" s="367"/>
      <c r="P8" s="367"/>
      <c r="Q8" s="367"/>
      <c r="R8" s="367"/>
      <c r="S8" s="367"/>
      <c r="T8" s="367"/>
      <c r="U8" s="367"/>
      <c r="V8" s="367"/>
      <c r="W8" s="367"/>
      <c r="X8" s="367"/>
      <c r="Y8" s="367"/>
      <c r="Z8" s="367"/>
      <c r="AA8" s="367"/>
      <c r="AB8" s="367"/>
      <c r="AC8" s="367"/>
      <c r="AD8" s="367"/>
      <c r="AE8" s="367"/>
      <c r="AF8" s="367"/>
      <c r="AG8" s="367"/>
      <c r="AH8" s="367"/>
      <c r="AI8" s="367"/>
      <c r="AJ8" s="367"/>
      <c r="AK8" s="367"/>
      <c r="AL8" s="367"/>
      <c r="AM8" s="367"/>
      <c r="AN8" s="367"/>
      <c r="AO8" s="367"/>
      <c r="AP8" s="367"/>
      <c r="AQ8" s="367"/>
      <c r="AR8" s="367"/>
      <c r="AS8" s="367"/>
      <c r="AT8" s="367"/>
      <c r="AU8" s="367"/>
      <c r="AV8" s="367"/>
      <c r="AW8" s="367"/>
      <c r="AX8" s="367"/>
      <c r="AY8" s="367"/>
      <c r="AZ8" s="367"/>
      <c r="BA8" s="367"/>
      <c r="BB8" s="367"/>
      <c r="BC8" s="367"/>
      <c r="BD8" s="367"/>
      <c r="BE8" s="367"/>
      <c r="BF8" s="367"/>
      <c r="BG8" s="367"/>
      <c r="BH8" s="367"/>
      <c r="BI8" s="367"/>
      <c r="BJ8" s="367"/>
      <c r="BK8" s="367"/>
      <c r="BL8" s="367"/>
      <c r="BM8" s="367"/>
      <c r="BN8" s="367"/>
      <c r="BO8" s="367"/>
      <c r="BP8" s="367"/>
      <c r="BQ8" s="367"/>
      <c r="BR8" s="367"/>
      <c r="BS8" s="367"/>
      <c r="BT8" s="367"/>
      <c r="BU8" s="367"/>
      <c r="BV8" s="367"/>
      <c r="BW8" s="367"/>
      <c r="BX8" s="367"/>
      <c r="BY8" s="367"/>
      <c r="BZ8" s="367"/>
      <c r="CA8" s="367"/>
      <c r="CB8" s="367"/>
      <c r="CC8" s="367"/>
      <c r="CD8" s="367"/>
      <c r="CE8" s="367"/>
      <c r="CF8" s="367"/>
      <c r="CG8" s="367"/>
      <c r="CH8" s="367"/>
      <c r="CI8" s="367"/>
      <c r="CJ8" s="367"/>
      <c r="CK8" s="367"/>
      <c r="CL8" s="367"/>
      <c r="CM8" s="367"/>
      <c r="CN8" s="367"/>
      <c r="CO8" s="367"/>
      <c r="CP8" s="367"/>
      <c r="CQ8" s="367"/>
      <c r="CR8" s="367"/>
      <c r="CS8" s="367"/>
      <c r="CT8" s="367"/>
      <c r="CU8" s="367"/>
      <c r="CV8" s="367"/>
      <c r="CW8" s="367"/>
      <c r="CX8" s="367"/>
      <c r="CY8" s="367"/>
      <c r="CZ8" s="367"/>
      <c r="DA8" s="367"/>
      <c r="DB8" s="367"/>
      <c r="DC8" s="367"/>
      <c r="DD8" s="367"/>
      <c r="DE8" s="367"/>
    </row>
    <row r="9" spans="1:109" s="259" customFormat="1" x14ac:dyDescent="0.15">
      <c r="A9" s="367"/>
      <c r="B9" s="367"/>
      <c r="C9" s="367"/>
      <c r="D9" s="367"/>
      <c r="E9" s="367"/>
      <c r="F9" s="367"/>
      <c r="G9" s="367"/>
      <c r="H9" s="367"/>
      <c r="I9" s="367"/>
      <c r="J9" s="367"/>
      <c r="K9" s="367"/>
      <c r="L9" s="367"/>
      <c r="M9" s="367"/>
      <c r="N9" s="367"/>
      <c r="O9" s="367"/>
      <c r="P9" s="367"/>
      <c r="Q9" s="367"/>
      <c r="R9" s="367"/>
      <c r="S9" s="367"/>
      <c r="T9" s="367"/>
      <c r="U9" s="367"/>
      <c r="V9" s="367"/>
      <c r="W9" s="367"/>
      <c r="X9" s="367"/>
      <c r="Y9" s="367"/>
      <c r="Z9" s="367"/>
      <c r="AA9" s="367"/>
      <c r="AB9" s="367"/>
      <c r="AC9" s="367"/>
      <c r="AD9" s="367"/>
      <c r="AE9" s="367"/>
      <c r="AF9" s="367"/>
      <c r="AG9" s="367"/>
      <c r="AH9" s="367"/>
      <c r="AI9" s="367"/>
      <c r="AJ9" s="367"/>
      <c r="AK9" s="367"/>
      <c r="AL9" s="367"/>
      <c r="AM9" s="367"/>
      <c r="AN9" s="367"/>
      <c r="AO9" s="367"/>
      <c r="AP9" s="367"/>
      <c r="AQ9" s="367"/>
      <c r="AR9" s="367"/>
      <c r="AS9" s="367"/>
      <c r="AT9" s="367"/>
      <c r="AU9" s="367"/>
      <c r="AV9" s="367"/>
      <c r="AW9" s="367"/>
      <c r="AX9" s="367"/>
      <c r="AY9" s="367"/>
      <c r="AZ9" s="367"/>
      <c r="BA9" s="367"/>
      <c r="BB9" s="367"/>
      <c r="BC9" s="367"/>
      <c r="BD9" s="367"/>
      <c r="BE9" s="367"/>
      <c r="BF9" s="367"/>
      <c r="BG9" s="367"/>
      <c r="BH9" s="367"/>
      <c r="BI9" s="367"/>
      <c r="BJ9" s="367"/>
      <c r="BK9" s="367"/>
      <c r="BL9" s="367"/>
      <c r="BM9" s="367"/>
      <c r="BN9" s="367"/>
      <c r="BO9" s="367"/>
      <c r="BP9" s="367"/>
      <c r="BQ9" s="367"/>
      <c r="BR9" s="367"/>
      <c r="BS9" s="367"/>
      <c r="BT9" s="367"/>
      <c r="BU9" s="367"/>
      <c r="BV9" s="367"/>
      <c r="BW9" s="367"/>
      <c r="BX9" s="367"/>
      <c r="BY9" s="367"/>
      <c r="BZ9" s="367"/>
      <c r="CA9" s="367"/>
      <c r="CB9" s="367"/>
      <c r="CC9" s="367"/>
      <c r="CD9" s="367"/>
      <c r="CE9" s="367"/>
      <c r="CF9" s="367"/>
      <c r="CG9" s="367"/>
      <c r="CH9" s="367"/>
      <c r="CI9" s="367"/>
      <c r="CJ9" s="367"/>
      <c r="CK9" s="367"/>
      <c r="CL9" s="367"/>
      <c r="CM9" s="367"/>
      <c r="CN9" s="367"/>
      <c r="CO9" s="367"/>
      <c r="CP9" s="367"/>
      <c r="CQ9" s="367"/>
      <c r="CR9" s="367"/>
      <c r="CS9" s="367"/>
      <c r="CT9" s="367"/>
      <c r="CU9" s="367"/>
      <c r="CV9" s="367"/>
      <c r="CW9" s="367"/>
      <c r="CX9" s="367"/>
      <c r="CY9" s="367"/>
      <c r="CZ9" s="367"/>
      <c r="DA9" s="367"/>
      <c r="DB9" s="367"/>
      <c r="DC9" s="367"/>
      <c r="DD9" s="367"/>
      <c r="DE9" s="367"/>
    </row>
    <row r="10" spans="1:109" s="259" customFormat="1" x14ac:dyDescent="0.15">
      <c r="A10" s="367"/>
      <c r="B10" s="367"/>
      <c r="C10" s="367"/>
      <c r="D10" s="367"/>
      <c r="E10" s="367"/>
      <c r="F10" s="367"/>
      <c r="G10" s="367"/>
      <c r="H10" s="367"/>
      <c r="I10" s="367"/>
      <c r="J10" s="367"/>
      <c r="K10" s="367"/>
      <c r="L10" s="367"/>
      <c r="M10" s="367"/>
      <c r="N10" s="367"/>
      <c r="O10" s="367"/>
      <c r="P10" s="367"/>
      <c r="Q10" s="367"/>
      <c r="R10" s="367"/>
      <c r="S10" s="367"/>
      <c r="T10" s="367"/>
      <c r="U10" s="367"/>
      <c r="V10" s="367"/>
      <c r="W10" s="367"/>
      <c r="X10" s="367"/>
      <c r="Y10" s="367"/>
      <c r="Z10" s="367"/>
      <c r="AA10" s="367"/>
      <c r="AB10" s="367"/>
      <c r="AC10" s="367"/>
      <c r="AD10" s="367"/>
      <c r="AE10" s="367"/>
      <c r="AF10" s="367"/>
      <c r="AG10" s="367"/>
      <c r="AH10" s="367"/>
      <c r="AI10" s="367"/>
      <c r="AJ10" s="367"/>
      <c r="AK10" s="367"/>
      <c r="AL10" s="367"/>
      <c r="AM10" s="367"/>
      <c r="AN10" s="367"/>
      <c r="AO10" s="367"/>
      <c r="AP10" s="367"/>
      <c r="AQ10" s="367"/>
      <c r="AR10" s="367"/>
      <c r="AS10" s="367"/>
      <c r="AT10" s="367"/>
      <c r="AU10" s="367"/>
      <c r="AV10" s="367"/>
      <c r="AW10" s="367"/>
      <c r="AX10" s="367"/>
      <c r="AY10" s="367"/>
      <c r="AZ10" s="367"/>
      <c r="BA10" s="367"/>
      <c r="BB10" s="367"/>
      <c r="BC10" s="367"/>
      <c r="BD10" s="367"/>
      <c r="BE10" s="367"/>
      <c r="BF10" s="367"/>
      <c r="BG10" s="367"/>
      <c r="BH10" s="367"/>
      <c r="BI10" s="367"/>
      <c r="BJ10" s="367"/>
      <c r="BK10" s="367"/>
      <c r="BL10" s="367"/>
      <c r="BM10" s="367"/>
      <c r="BN10" s="367"/>
      <c r="BO10" s="367"/>
      <c r="BP10" s="367"/>
      <c r="BQ10" s="367"/>
      <c r="BR10" s="367"/>
      <c r="BS10" s="367"/>
      <c r="BT10" s="367"/>
      <c r="BU10" s="367"/>
      <c r="BV10" s="367"/>
      <c r="BW10" s="367"/>
      <c r="BX10" s="367"/>
      <c r="BY10" s="367"/>
      <c r="BZ10" s="367"/>
      <c r="CA10" s="367"/>
      <c r="CB10" s="367"/>
      <c r="CC10" s="367"/>
      <c r="CD10" s="367"/>
      <c r="CE10" s="367"/>
      <c r="CF10" s="367"/>
      <c r="CG10" s="367"/>
      <c r="CH10" s="367"/>
      <c r="CI10" s="367"/>
      <c r="CJ10" s="367"/>
      <c r="CK10" s="367"/>
      <c r="CL10" s="367"/>
      <c r="CM10" s="367"/>
      <c r="CN10" s="367"/>
      <c r="CO10" s="367"/>
      <c r="CP10" s="367"/>
      <c r="CQ10" s="367"/>
      <c r="CR10" s="367"/>
      <c r="CS10" s="367"/>
      <c r="CT10" s="367"/>
      <c r="CU10" s="367"/>
      <c r="CV10" s="367"/>
      <c r="CW10" s="367"/>
      <c r="CX10" s="367"/>
      <c r="CY10" s="367"/>
      <c r="CZ10" s="367"/>
      <c r="DA10" s="367"/>
      <c r="DB10" s="367"/>
      <c r="DC10" s="367"/>
      <c r="DD10" s="367"/>
      <c r="DE10" s="367"/>
    </row>
    <row r="11" spans="1:109" s="259" customFormat="1" x14ac:dyDescent="0.15">
      <c r="A11" s="367"/>
      <c r="B11" s="367"/>
      <c r="C11" s="367"/>
      <c r="D11" s="367"/>
      <c r="E11" s="367"/>
      <c r="F11" s="367"/>
      <c r="G11" s="367"/>
      <c r="H11" s="367"/>
      <c r="I11" s="367"/>
      <c r="J11" s="367"/>
      <c r="K11" s="367"/>
      <c r="L11" s="367"/>
      <c r="M11" s="367"/>
      <c r="N11" s="367"/>
      <c r="O11" s="367"/>
      <c r="P11" s="367"/>
      <c r="Q11" s="367"/>
      <c r="R11" s="367"/>
      <c r="S11" s="367"/>
      <c r="T11" s="367"/>
      <c r="U11" s="367"/>
      <c r="V11" s="367"/>
      <c r="W11" s="367"/>
      <c r="X11" s="367"/>
      <c r="Y11" s="367"/>
      <c r="Z11" s="367"/>
      <c r="AA11" s="367"/>
      <c r="AB11" s="367"/>
      <c r="AC11" s="367"/>
      <c r="AD11" s="367"/>
      <c r="AE11" s="367"/>
      <c r="AF11" s="367"/>
      <c r="AG11" s="367"/>
      <c r="AH11" s="367"/>
      <c r="AI11" s="367"/>
      <c r="AJ11" s="367"/>
      <c r="AK11" s="367"/>
      <c r="AL11" s="367"/>
      <c r="AM11" s="367"/>
      <c r="AN11" s="367"/>
      <c r="AO11" s="367"/>
      <c r="AP11" s="367"/>
      <c r="AQ11" s="367"/>
      <c r="AR11" s="367"/>
      <c r="AS11" s="367"/>
      <c r="AT11" s="367"/>
      <c r="AU11" s="367"/>
      <c r="AV11" s="367"/>
      <c r="AW11" s="367"/>
      <c r="AX11" s="367"/>
      <c r="AY11" s="367"/>
      <c r="AZ11" s="367"/>
      <c r="BA11" s="367"/>
      <c r="BB11" s="367"/>
      <c r="BC11" s="367"/>
      <c r="BD11" s="367"/>
      <c r="BE11" s="367"/>
      <c r="BF11" s="367"/>
      <c r="BG11" s="367"/>
      <c r="BH11" s="367"/>
      <c r="BI11" s="367"/>
      <c r="BJ11" s="367"/>
      <c r="BK11" s="367"/>
      <c r="BL11" s="367"/>
      <c r="BM11" s="367"/>
      <c r="BN11" s="367"/>
      <c r="BO11" s="367"/>
      <c r="BP11" s="367"/>
      <c r="BQ11" s="367"/>
      <c r="BR11" s="367"/>
      <c r="BS11" s="367"/>
      <c r="BT11" s="367"/>
      <c r="BU11" s="367"/>
      <c r="BV11" s="367"/>
      <c r="BW11" s="367"/>
      <c r="BX11" s="367"/>
      <c r="BY11" s="367"/>
      <c r="BZ11" s="367"/>
      <c r="CA11" s="367"/>
      <c r="CB11" s="367"/>
      <c r="CC11" s="367"/>
      <c r="CD11" s="367"/>
      <c r="CE11" s="367"/>
      <c r="CF11" s="367"/>
      <c r="CG11" s="367"/>
      <c r="CH11" s="367"/>
      <c r="CI11" s="367"/>
      <c r="CJ11" s="367"/>
      <c r="CK11" s="367"/>
      <c r="CL11" s="367"/>
      <c r="CM11" s="367"/>
      <c r="CN11" s="367"/>
      <c r="CO11" s="367"/>
      <c r="CP11" s="367"/>
      <c r="CQ11" s="367"/>
      <c r="CR11" s="367"/>
      <c r="CS11" s="367"/>
      <c r="CT11" s="367"/>
      <c r="CU11" s="367"/>
      <c r="CV11" s="367"/>
      <c r="CW11" s="367"/>
      <c r="CX11" s="367"/>
      <c r="CY11" s="367"/>
      <c r="CZ11" s="367"/>
      <c r="DA11" s="367"/>
      <c r="DB11" s="367"/>
      <c r="DC11" s="367"/>
      <c r="DD11" s="367"/>
      <c r="DE11" s="367"/>
    </row>
    <row r="12" spans="1:109" s="259" customFormat="1" x14ac:dyDescent="0.15">
      <c r="A12" s="367"/>
      <c r="B12" s="367"/>
      <c r="C12" s="367"/>
      <c r="D12" s="367"/>
      <c r="E12" s="367"/>
      <c r="F12" s="367"/>
      <c r="G12" s="367"/>
      <c r="H12" s="367"/>
      <c r="I12" s="367"/>
      <c r="J12" s="367"/>
      <c r="K12" s="367"/>
      <c r="L12" s="367"/>
      <c r="M12" s="367"/>
      <c r="N12" s="367"/>
      <c r="O12" s="367"/>
      <c r="P12" s="367"/>
      <c r="Q12" s="367"/>
      <c r="R12" s="367"/>
      <c r="S12" s="367"/>
      <c r="T12" s="367"/>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67"/>
      <c r="AU12" s="367"/>
      <c r="AV12" s="367"/>
      <c r="AW12" s="367"/>
      <c r="AX12" s="367"/>
      <c r="AY12" s="367"/>
      <c r="AZ12" s="367"/>
      <c r="BA12" s="367"/>
      <c r="BB12" s="367"/>
      <c r="BC12" s="367"/>
      <c r="BD12" s="367"/>
      <c r="BE12" s="367"/>
      <c r="BF12" s="367"/>
      <c r="BG12" s="367"/>
      <c r="BH12" s="367"/>
      <c r="BI12" s="367"/>
      <c r="BJ12" s="367"/>
      <c r="BK12" s="367"/>
      <c r="BL12" s="367"/>
      <c r="BM12" s="367"/>
      <c r="BN12" s="367"/>
      <c r="BO12" s="367"/>
      <c r="BP12" s="367"/>
      <c r="BQ12" s="367"/>
      <c r="BR12" s="367"/>
      <c r="BS12" s="367"/>
      <c r="BT12" s="367"/>
      <c r="BU12" s="367"/>
      <c r="BV12" s="367"/>
      <c r="BW12" s="367"/>
      <c r="BX12" s="367"/>
      <c r="BY12" s="367"/>
      <c r="BZ12" s="367"/>
      <c r="CA12" s="367"/>
      <c r="CB12" s="367"/>
      <c r="CC12" s="367"/>
      <c r="CD12" s="367"/>
      <c r="CE12" s="367"/>
      <c r="CF12" s="367"/>
      <c r="CG12" s="367"/>
      <c r="CH12" s="367"/>
      <c r="CI12" s="367"/>
      <c r="CJ12" s="367"/>
      <c r="CK12" s="367"/>
      <c r="CL12" s="367"/>
      <c r="CM12" s="367"/>
      <c r="CN12" s="367"/>
      <c r="CO12" s="367"/>
      <c r="CP12" s="367"/>
      <c r="CQ12" s="367"/>
      <c r="CR12" s="367"/>
      <c r="CS12" s="367"/>
      <c r="CT12" s="367"/>
      <c r="CU12" s="367"/>
      <c r="CV12" s="367"/>
      <c r="CW12" s="367"/>
      <c r="CX12" s="367"/>
      <c r="CY12" s="367"/>
      <c r="CZ12" s="367"/>
      <c r="DA12" s="367"/>
      <c r="DB12" s="367"/>
      <c r="DC12" s="367"/>
      <c r="DD12" s="367"/>
      <c r="DE12" s="367"/>
    </row>
    <row r="13" spans="1:109" s="259" customFormat="1" x14ac:dyDescent="0.15">
      <c r="A13" s="367"/>
      <c r="B13" s="367"/>
      <c r="C13" s="367"/>
      <c r="D13" s="367"/>
      <c r="E13" s="367"/>
      <c r="F13" s="367"/>
      <c r="G13" s="367"/>
      <c r="H13" s="367"/>
      <c r="I13" s="367"/>
      <c r="J13" s="367"/>
      <c r="K13" s="367"/>
      <c r="L13" s="367"/>
      <c r="M13" s="367"/>
      <c r="N13" s="367"/>
      <c r="O13" s="367"/>
      <c r="P13" s="367"/>
      <c r="Q13" s="367"/>
      <c r="R13" s="367"/>
      <c r="S13" s="367"/>
      <c r="T13" s="367"/>
      <c r="U13" s="367"/>
      <c r="V13" s="367"/>
      <c r="W13" s="367"/>
      <c r="X13" s="367"/>
      <c r="Y13" s="367"/>
      <c r="Z13" s="367"/>
      <c r="AA13" s="367"/>
      <c r="AB13" s="367"/>
      <c r="AC13" s="367"/>
      <c r="AD13" s="367"/>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67"/>
      <c r="BC13" s="367"/>
      <c r="BD13" s="367"/>
      <c r="BE13" s="367"/>
      <c r="BF13" s="367"/>
      <c r="BG13" s="367"/>
      <c r="BH13" s="367"/>
      <c r="BI13" s="367"/>
      <c r="BJ13" s="367"/>
      <c r="BK13" s="367"/>
      <c r="BL13" s="367"/>
      <c r="BM13" s="367"/>
      <c r="BN13" s="367"/>
      <c r="BO13" s="367"/>
      <c r="BP13" s="367"/>
      <c r="BQ13" s="367"/>
      <c r="BR13" s="367"/>
      <c r="BS13" s="367"/>
      <c r="BT13" s="367"/>
      <c r="BU13" s="367"/>
      <c r="BV13" s="367"/>
      <c r="BW13" s="367"/>
      <c r="BX13" s="367"/>
      <c r="BY13" s="367"/>
      <c r="BZ13" s="367"/>
      <c r="CA13" s="367"/>
      <c r="CB13" s="367"/>
      <c r="CC13" s="367"/>
      <c r="CD13" s="367"/>
      <c r="CE13" s="367"/>
      <c r="CF13" s="367"/>
      <c r="CG13" s="367"/>
      <c r="CH13" s="367"/>
      <c r="CI13" s="367"/>
      <c r="CJ13" s="367"/>
      <c r="CK13" s="367"/>
      <c r="CL13" s="367"/>
      <c r="CM13" s="367"/>
      <c r="CN13" s="367"/>
      <c r="CO13" s="367"/>
      <c r="CP13" s="367"/>
      <c r="CQ13" s="367"/>
      <c r="CR13" s="367"/>
      <c r="CS13" s="367"/>
      <c r="CT13" s="367"/>
      <c r="CU13" s="367"/>
      <c r="CV13" s="367"/>
      <c r="CW13" s="367"/>
      <c r="CX13" s="367"/>
      <c r="CY13" s="367"/>
      <c r="CZ13" s="367"/>
      <c r="DA13" s="367"/>
      <c r="DB13" s="367"/>
      <c r="DC13" s="367"/>
      <c r="DD13" s="367"/>
      <c r="DE13" s="367"/>
    </row>
    <row r="14" spans="1:109" s="259" customFormat="1" x14ac:dyDescent="0.15">
      <c r="A14" s="367"/>
      <c r="B14" s="367"/>
      <c r="C14" s="367"/>
      <c r="D14" s="367"/>
      <c r="E14" s="367"/>
      <c r="F14" s="367"/>
      <c r="G14" s="367"/>
      <c r="H14" s="367"/>
      <c r="I14" s="367"/>
      <c r="J14" s="367"/>
      <c r="K14" s="367"/>
      <c r="L14" s="367"/>
      <c r="M14" s="367"/>
      <c r="N14" s="367"/>
      <c r="O14" s="367"/>
      <c r="P14" s="367"/>
      <c r="Q14" s="367"/>
      <c r="R14" s="367"/>
      <c r="S14" s="367"/>
      <c r="T14" s="367"/>
      <c r="U14" s="367"/>
      <c r="V14" s="367"/>
      <c r="W14" s="367"/>
      <c r="X14" s="367"/>
      <c r="Y14" s="367"/>
      <c r="Z14" s="367"/>
      <c r="AA14" s="367"/>
      <c r="AB14" s="367"/>
      <c r="AC14" s="367"/>
      <c r="AD14" s="367"/>
      <c r="AE14" s="367"/>
      <c r="AF14" s="367"/>
      <c r="AG14" s="367"/>
      <c r="AH14" s="367"/>
      <c r="AI14" s="367"/>
      <c r="AJ14" s="367"/>
      <c r="AK14" s="367"/>
      <c r="AL14" s="367"/>
      <c r="AM14" s="367"/>
      <c r="AN14" s="367"/>
      <c r="AO14" s="367"/>
      <c r="AP14" s="367"/>
      <c r="AQ14" s="367"/>
      <c r="AR14" s="367"/>
      <c r="AS14" s="367"/>
      <c r="AT14" s="367"/>
      <c r="AU14" s="367"/>
      <c r="AV14" s="367"/>
      <c r="AW14" s="367"/>
      <c r="AX14" s="367"/>
      <c r="AY14" s="367"/>
      <c r="AZ14" s="367"/>
      <c r="BA14" s="367"/>
      <c r="BB14" s="367"/>
      <c r="BC14" s="367"/>
      <c r="BD14" s="367"/>
      <c r="BE14" s="367"/>
      <c r="BF14" s="367"/>
      <c r="BG14" s="367"/>
      <c r="BH14" s="367"/>
      <c r="BI14" s="367"/>
      <c r="BJ14" s="367"/>
      <c r="BK14" s="367"/>
      <c r="BL14" s="367"/>
      <c r="BM14" s="367"/>
      <c r="BN14" s="367"/>
      <c r="BO14" s="367"/>
      <c r="BP14" s="367"/>
      <c r="BQ14" s="367"/>
      <c r="BR14" s="367"/>
      <c r="BS14" s="367"/>
      <c r="BT14" s="367"/>
      <c r="BU14" s="367"/>
      <c r="BV14" s="367"/>
      <c r="BW14" s="367"/>
      <c r="BX14" s="367"/>
      <c r="BY14" s="367"/>
      <c r="BZ14" s="367"/>
      <c r="CA14" s="367"/>
      <c r="CB14" s="367"/>
      <c r="CC14" s="367"/>
      <c r="CD14" s="367"/>
      <c r="CE14" s="367"/>
      <c r="CF14" s="367"/>
      <c r="CG14" s="367"/>
      <c r="CH14" s="367"/>
      <c r="CI14" s="367"/>
      <c r="CJ14" s="367"/>
      <c r="CK14" s="367"/>
      <c r="CL14" s="367"/>
      <c r="CM14" s="367"/>
      <c r="CN14" s="367"/>
      <c r="CO14" s="367"/>
      <c r="CP14" s="367"/>
      <c r="CQ14" s="367"/>
      <c r="CR14" s="367"/>
      <c r="CS14" s="367"/>
      <c r="CT14" s="367"/>
      <c r="CU14" s="367"/>
      <c r="CV14" s="367"/>
      <c r="CW14" s="367"/>
      <c r="CX14" s="367"/>
      <c r="CY14" s="367"/>
      <c r="CZ14" s="367"/>
      <c r="DA14" s="367"/>
      <c r="DB14" s="367"/>
      <c r="DC14" s="367"/>
      <c r="DD14" s="367"/>
      <c r="DE14" s="367"/>
    </row>
    <row r="15" spans="1:109" s="259" customFormat="1" x14ac:dyDescent="0.15">
      <c r="A15" s="366"/>
      <c r="B15" s="367"/>
      <c r="C15" s="367"/>
      <c r="D15" s="367"/>
      <c r="E15" s="367"/>
      <c r="F15" s="367"/>
      <c r="G15" s="367"/>
      <c r="H15" s="367"/>
      <c r="I15" s="367"/>
      <c r="J15" s="367"/>
      <c r="K15" s="367"/>
      <c r="L15" s="367"/>
      <c r="M15" s="367"/>
      <c r="N15" s="367"/>
      <c r="O15" s="367"/>
      <c r="P15" s="367"/>
      <c r="Q15" s="367"/>
      <c r="R15" s="367"/>
      <c r="S15" s="367"/>
      <c r="T15" s="367"/>
      <c r="U15" s="367"/>
      <c r="V15" s="367"/>
      <c r="W15" s="367"/>
      <c r="X15" s="367"/>
      <c r="Y15" s="367"/>
      <c r="Z15" s="367"/>
      <c r="AA15" s="367"/>
      <c r="AB15" s="367"/>
      <c r="AC15" s="367"/>
      <c r="AD15" s="367"/>
      <c r="AE15" s="367"/>
      <c r="AF15" s="367"/>
      <c r="AG15" s="367"/>
      <c r="AH15" s="367"/>
      <c r="AI15" s="367"/>
      <c r="AJ15" s="367"/>
      <c r="AK15" s="367"/>
      <c r="AL15" s="367"/>
      <c r="AM15" s="367"/>
      <c r="AN15" s="367"/>
      <c r="AO15" s="367"/>
      <c r="AP15" s="367"/>
      <c r="AQ15" s="367"/>
      <c r="AR15" s="367"/>
      <c r="AS15" s="367"/>
      <c r="AT15" s="367"/>
      <c r="AU15" s="367"/>
      <c r="AV15" s="367"/>
      <c r="AW15" s="367"/>
      <c r="AX15" s="367"/>
      <c r="AY15" s="367"/>
      <c r="AZ15" s="367"/>
      <c r="BA15" s="367"/>
      <c r="BB15" s="367"/>
      <c r="BC15" s="367"/>
      <c r="BD15" s="367"/>
      <c r="BE15" s="367"/>
      <c r="BF15" s="367"/>
      <c r="BG15" s="367"/>
      <c r="BH15" s="367"/>
      <c r="BI15" s="367"/>
      <c r="BJ15" s="367"/>
      <c r="BK15" s="367"/>
      <c r="BL15" s="367"/>
      <c r="BM15" s="367"/>
      <c r="BN15" s="367"/>
      <c r="BO15" s="367"/>
      <c r="BP15" s="367"/>
      <c r="BQ15" s="367"/>
      <c r="BR15" s="367"/>
      <c r="BS15" s="367"/>
      <c r="BT15" s="367"/>
      <c r="BU15" s="367"/>
      <c r="BV15" s="367"/>
      <c r="BW15" s="367"/>
      <c r="BX15" s="367"/>
      <c r="BY15" s="367"/>
      <c r="BZ15" s="367"/>
      <c r="CA15" s="367"/>
      <c r="CB15" s="367"/>
      <c r="CC15" s="367"/>
      <c r="CD15" s="367"/>
      <c r="CE15" s="367"/>
      <c r="CF15" s="367"/>
      <c r="CG15" s="367"/>
      <c r="CH15" s="367"/>
      <c r="CI15" s="367"/>
      <c r="CJ15" s="367"/>
      <c r="CK15" s="367"/>
      <c r="CL15" s="367"/>
      <c r="CM15" s="367"/>
      <c r="CN15" s="367"/>
      <c r="CO15" s="367"/>
      <c r="CP15" s="367"/>
      <c r="CQ15" s="367"/>
      <c r="CR15" s="367"/>
      <c r="CS15" s="367"/>
      <c r="CT15" s="367"/>
      <c r="CU15" s="367"/>
      <c r="CV15" s="367"/>
      <c r="CW15" s="367"/>
      <c r="CX15" s="367"/>
      <c r="CY15" s="367"/>
      <c r="CZ15" s="367"/>
      <c r="DA15" s="367"/>
      <c r="DB15" s="367"/>
      <c r="DC15" s="367"/>
      <c r="DD15" s="367"/>
      <c r="DE15" s="367"/>
    </row>
    <row r="16" spans="1:109" s="259" customFormat="1" x14ac:dyDescent="0.15">
      <c r="A16" s="366"/>
      <c r="B16" s="367"/>
      <c r="C16" s="367"/>
      <c r="D16" s="367"/>
      <c r="E16" s="367"/>
      <c r="F16" s="367"/>
      <c r="G16" s="367"/>
      <c r="H16" s="367"/>
      <c r="I16" s="367"/>
      <c r="J16" s="367"/>
      <c r="K16" s="367"/>
      <c r="L16" s="367"/>
      <c r="M16" s="367"/>
      <c r="N16" s="367"/>
      <c r="O16" s="367"/>
      <c r="P16" s="367"/>
      <c r="Q16" s="367"/>
      <c r="R16" s="367"/>
      <c r="S16" s="367"/>
      <c r="T16" s="367"/>
      <c r="U16" s="367"/>
      <c r="V16" s="367"/>
      <c r="W16" s="367"/>
      <c r="X16" s="367"/>
      <c r="Y16" s="367"/>
      <c r="Z16" s="367"/>
      <c r="AA16" s="367"/>
      <c r="AB16" s="367"/>
      <c r="AC16" s="367"/>
      <c r="AD16" s="367"/>
      <c r="AE16" s="367"/>
      <c r="AF16" s="367"/>
      <c r="AG16" s="367"/>
      <c r="AH16" s="367"/>
      <c r="AI16" s="367"/>
      <c r="AJ16" s="367"/>
      <c r="AK16" s="367"/>
      <c r="AL16" s="367"/>
      <c r="AM16" s="367"/>
      <c r="AN16" s="367"/>
      <c r="AO16" s="367"/>
      <c r="AP16" s="367"/>
      <c r="AQ16" s="367"/>
      <c r="AR16" s="367"/>
      <c r="AS16" s="367"/>
      <c r="AT16" s="367"/>
      <c r="AU16" s="367"/>
      <c r="AV16" s="367"/>
      <c r="AW16" s="367"/>
      <c r="AX16" s="367"/>
      <c r="AY16" s="367"/>
      <c r="AZ16" s="367"/>
      <c r="BA16" s="367"/>
      <c r="BB16" s="367"/>
      <c r="BC16" s="367"/>
      <c r="BD16" s="367"/>
      <c r="BE16" s="367"/>
      <c r="BF16" s="367"/>
      <c r="BG16" s="367"/>
      <c r="BH16" s="367"/>
      <c r="BI16" s="367"/>
      <c r="BJ16" s="367"/>
      <c r="BK16" s="367"/>
      <c r="BL16" s="367"/>
      <c r="BM16" s="367"/>
      <c r="BN16" s="367"/>
      <c r="BO16" s="367"/>
      <c r="BP16" s="367"/>
      <c r="BQ16" s="367"/>
      <c r="BR16" s="367"/>
      <c r="BS16" s="367"/>
      <c r="BT16" s="367"/>
      <c r="BU16" s="367"/>
      <c r="BV16" s="367"/>
      <c r="BW16" s="367"/>
      <c r="BX16" s="367"/>
      <c r="BY16" s="367"/>
      <c r="BZ16" s="367"/>
      <c r="CA16" s="367"/>
      <c r="CB16" s="367"/>
      <c r="CC16" s="367"/>
      <c r="CD16" s="367"/>
      <c r="CE16" s="367"/>
      <c r="CF16" s="367"/>
      <c r="CG16" s="367"/>
      <c r="CH16" s="367"/>
      <c r="CI16" s="367"/>
      <c r="CJ16" s="367"/>
      <c r="CK16" s="367"/>
      <c r="CL16" s="367"/>
      <c r="CM16" s="367"/>
      <c r="CN16" s="367"/>
      <c r="CO16" s="367"/>
      <c r="CP16" s="367"/>
      <c r="CQ16" s="367"/>
      <c r="CR16" s="367"/>
      <c r="CS16" s="367"/>
      <c r="CT16" s="367"/>
      <c r="CU16" s="367"/>
      <c r="CV16" s="367"/>
      <c r="CW16" s="367"/>
      <c r="CX16" s="367"/>
      <c r="CY16" s="367"/>
      <c r="CZ16" s="367"/>
      <c r="DA16" s="367"/>
      <c r="DB16" s="367"/>
      <c r="DC16" s="367"/>
      <c r="DD16" s="367"/>
      <c r="DE16" s="367"/>
    </row>
    <row r="17" spans="1:109" s="259" customFormat="1" x14ac:dyDescent="0.15">
      <c r="A17" s="366"/>
      <c r="B17" s="367"/>
      <c r="C17" s="367"/>
      <c r="D17" s="367"/>
      <c r="E17" s="367"/>
      <c r="F17" s="367"/>
      <c r="G17" s="367"/>
      <c r="H17" s="367"/>
      <c r="I17" s="367"/>
      <c r="J17" s="367"/>
      <c r="K17" s="367"/>
      <c r="L17" s="367"/>
      <c r="M17" s="367"/>
      <c r="N17" s="367"/>
      <c r="O17" s="367"/>
      <c r="P17" s="367"/>
      <c r="Q17" s="367"/>
      <c r="R17" s="367"/>
      <c r="S17" s="367"/>
      <c r="T17" s="367"/>
      <c r="U17" s="367"/>
      <c r="V17" s="367"/>
      <c r="W17" s="367"/>
      <c r="X17" s="367"/>
      <c r="Y17" s="367"/>
      <c r="Z17" s="367"/>
      <c r="AA17" s="367"/>
      <c r="AB17" s="367"/>
      <c r="AC17" s="367"/>
      <c r="AD17" s="367"/>
      <c r="AE17" s="367"/>
      <c r="AF17" s="367"/>
      <c r="AG17" s="367"/>
      <c r="AH17" s="367"/>
      <c r="AI17" s="367"/>
      <c r="AJ17" s="367"/>
      <c r="AK17" s="367"/>
      <c r="AL17" s="367"/>
      <c r="AM17" s="367"/>
      <c r="AN17" s="367"/>
      <c r="AO17" s="367"/>
      <c r="AP17" s="367"/>
      <c r="AQ17" s="367"/>
      <c r="AR17" s="367"/>
      <c r="AS17" s="367"/>
      <c r="AT17" s="367"/>
      <c r="AU17" s="367"/>
      <c r="AV17" s="367"/>
      <c r="AW17" s="367"/>
      <c r="AX17" s="367"/>
      <c r="AY17" s="367"/>
      <c r="AZ17" s="367"/>
      <c r="BA17" s="367"/>
      <c r="BB17" s="367"/>
      <c r="BC17" s="367"/>
      <c r="BD17" s="367"/>
      <c r="BE17" s="367"/>
      <c r="BF17" s="367"/>
      <c r="BG17" s="367"/>
      <c r="BH17" s="367"/>
      <c r="BI17" s="367"/>
      <c r="BJ17" s="367"/>
      <c r="BK17" s="367"/>
      <c r="BL17" s="367"/>
      <c r="BM17" s="367"/>
      <c r="BN17" s="367"/>
      <c r="BO17" s="367"/>
      <c r="BP17" s="367"/>
      <c r="BQ17" s="367"/>
      <c r="BR17" s="367"/>
      <c r="BS17" s="367"/>
      <c r="BT17" s="367"/>
      <c r="BU17" s="367"/>
      <c r="BV17" s="367"/>
      <c r="BW17" s="367"/>
      <c r="BX17" s="367"/>
      <c r="BY17" s="367"/>
      <c r="BZ17" s="367"/>
      <c r="CA17" s="367"/>
      <c r="CB17" s="367"/>
      <c r="CC17" s="367"/>
      <c r="CD17" s="367"/>
      <c r="CE17" s="367"/>
      <c r="CF17" s="367"/>
      <c r="CG17" s="367"/>
      <c r="CH17" s="367"/>
      <c r="CI17" s="367"/>
      <c r="CJ17" s="367"/>
      <c r="CK17" s="367"/>
      <c r="CL17" s="367"/>
      <c r="CM17" s="367"/>
      <c r="CN17" s="367"/>
      <c r="CO17" s="367"/>
      <c r="CP17" s="367"/>
      <c r="CQ17" s="367"/>
      <c r="CR17" s="367"/>
      <c r="CS17" s="367"/>
      <c r="CT17" s="367"/>
      <c r="CU17" s="367"/>
      <c r="CV17" s="367"/>
      <c r="CW17" s="367"/>
      <c r="CX17" s="367"/>
      <c r="CY17" s="367"/>
      <c r="CZ17" s="367"/>
      <c r="DA17" s="367"/>
      <c r="DB17" s="367"/>
      <c r="DC17" s="367"/>
      <c r="DD17" s="367"/>
      <c r="DE17" s="367"/>
    </row>
    <row r="18" spans="1:109" s="259" customFormat="1" x14ac:dyDescent="0.15">
      <c r="A18" s="366"/>
      <c r="B18" s="367"/>
      <c r="C18" s="367"/>
      <c r="D18" s="367"/>
      <c r="E18" s="367"/>
      <c r="F18" s="367"/>
      <c r="G18" s="367"/>
      <c r="H18" s="367"/>
      <c r="I18" s="367"/>
      <c r="J18" s="367"/>
      <c r="K18" s="367"/>
      <c r="L18" s="367"/>
      <c r="M18" s="367"/>
      <c r="N18" s="367"/>
      <c r="O18" s="367"/>
      <c r="P18" s="367"/>
      <c r="Q18" s="367"/>
      <c r="R18" s="367"/>
      <c r="S18" s="367"/>
      <c r="T18" s="367"/>
      <c r="U18" s="367"/>
      <c r="V18" s="367"/>
      <c r="W18" s="367"/>
      <c r="X18" s="367"/>
      <c r="Y18" s="367"/>
      <c r="Z18" s="367"/>
      <c r="AA18" s="367"/>
      <c r="AB18" s="367"/>
      <c r="AC18" s="367"/>
      <c r="AD18" s="367"/>
      <c r="AE18" s="367"/>
      <c r="AF18" s="367"/>
      <c r="AG18" s="367"/>
      <c r="AH18" s="367"/>
      <c r="AI18" s="367"/>
      <c r="AJ18" s="367"/>
      <c r="AK18" s="367"/>
      <c r="AL18" s="367"/>
      <c r="AM18" s="367"/>
      <c r="AN18" s="367"/>
      <c r="AO18" s="367"/>
      <c r="AP18" s="367"/>
      <c r="AQ18" s="367"/>
      <c r="AR18" s="367"/>
      <c r="AS18" s="367"/>
      <c r="AT18" s="367"/>
      <c r="AU18" s="367"/>
      <c r="AV18" s="367"/>
      <c r="AW18" s="367"/>
      <c r="AX18" s="367"/>
      <c r="AY18" s="367"/>
      <c r="AZ18" s="367"/>
      <c r="BA18" s="367"/>
      <c r="BB18" s="367"/>
      <c r="BC18" s="367"/>
      <c r="BD18" s="367"/>
      <c r="BE18" s="367"/>
      <c r="BF18" s="367"/>
      <c r="BG18" s="367"/>
      <c r="BH18" s="367"/>
      <c r="BI18" s="367"/>
      <c r="BJ18" s="367"/>
      <c r="BK18" s="367"/>
      <c r="BL18" s="367"/>
      <c r="BM18" s="367"/>
      <c r="BN18" s="367"/>
      <c r="BO18" s="367"/>
      <c r="BP18" s="367"/>
      <c r="BQ18" s="367"/>
      <c r="BR18" s="367"/>
      <c r="BS18" s="367"/>
      <c r="BT18" s="367"/>
      <c r="BU18" s="367"/>
      <c r="BV18" s="367"/>
      <c r="BW18" s="367"/>
      <c r="BX18" s="367"/>
      <c r="BY18" s="367"/>
      <c r="BZ18" s="367"/>
      <c r="CA18" s="367"/>
      <c r="CB18" s="367"/>
      <c r="CC18" s="367"/>
      <c r="CD18" s="367"/>
      <c r="CE18" s="367"/>
      <c r="CF18" s="367"/>
      <c r="CG18" s="367"/>
      <c r="CH18" s="367"/>
      <c r="CI18" s="367"/>
      <c r="CJ18" s="367"/>
      <c r="CK18" s="367"/>
      <c r="CL18" s="367"/>
      <c r="CM18" s="367"/>
      <c r="CN18" s="367"/>
      <c r="CO18" s="367"/>
      <c r="CP18" s="367"/>
      <c r="CQ18" s="367"/>
      <c r="CR18" s="367"/>
      <c r="CS18" s="367"/>
      <c r="CT18" s="367"/>
      <c r="CU18" s="367"/>
      <c r="CV18" s="367"/>
      <c r="CW18" s="367"/>
      <c r="CX18" s="367"/>
      <c r="CY18" s="367"/>
      <c r="CZ18" s="367"/>
      <c r="DA18" s="367"/>
      <c r="DB18" s="367"/>
      <c r="DC18" s="367"/>
      <c r="DD18" s="367"/>
      <c r="DE18" s="367"/>
    </row>
    <row r="19" spans="1:109" x14ac:dyDescent="0.15">
      <c r="DD19" s="366"/>
      <c r="DE19" s="366"/>
    </row>
    <row r="20" spans="1:109" x14ac:dyDescent="0.15">
      <c r="DD20" s="366"/>
      <c r="DE20" s="366"/>
    </row>
    <row r="21" spans="1:109" ht="17.25" customHeight="1" x14ac:dyDescent="0.15">
      <c r="B21" s="368"/>
      <c r="C21" s="369"/>
      <c r="D21" s="369"/>
      <c r="E21" s="369"/>
      <c r="F21" s="369"/>
      <c r="G21" s="369"/>
      <c r="H21" s="369"/>
      <c r="I21" s="369"/>
      <c r="J21" s="369"/>
      <c r="K21" s="369"/>
      <c r="L21" s="369"/>
      <c r="M21" s="369"/>
      <c r="N21" s="370"/>
      <c r="O21" s="369"/>
      <c r="P21" s="369"/>
      <c r="Q21" s="369"/>
      <c r="R21" s="369"/>
      <c r="S21" s="369"/>
      <c r="T21" s="369"/>
      <c r="U21" s="369"/>
      <c r="V21" s="369"/>
      <c r="W21" s="369"/>
      <c r="X21" s="369"/>
      <c r="Y21" s="369"/>
      <c r="Z21" s="369"/>
      <c r="AA21" s="369"/>
      <c r="AB21" s="369"/>
      <c r="AC21" s="369"/>
      <c r="AD21" s="369"/>
      <c r="AE21" s="369"/>
      <c r="AF21" s="369"/>
      <c r="AG21" s="369"/>
      <c r="AH21" s="369"/>
      <c r="AI21" s="369"/>
      <c r="AJ21" s="369"/>
      <c r="AK21" s="369"/>
      <c r="AL21" s="369"/>
      <c r="AM21" s="369"/>
      <c r="AN21" s="369"/>
      <c r="AO21" s="369"/>
      <c r="AP21" s="369"/>
      <c r="AQ21" s="369"/>
      <c r="AR21" s="369"/>
      <c r="AS21" s="369"/>
      <c r="AT21" s="370"/>
      <c r="AU21" s="369"/>
      <c r="AV21" s="369"/>
      <c r="AW21" s="369"/>
      <c r="AX21" s="369"/>
      <c r="AY21" s="369"/>
      <c r="AZ21" s="369"/>
      <c r="BA21" s="369"/>
      <c r="BB21" s="369"/>
      <c r="BC21" s="369"/>
      <c r="BD21" s="369"/>
      <c r="BE21" s="369"/>
      <c r="BF21" s="370"/>
      <c r="BG21" s="369"/>
      <c r="BH21" s="369"/>
      <c r="BI21" s="369"/>
      <c r="BJ21" s="369"/>
      <c r="BK21" s="369"/>
      <c r="BL21" s="369"/>
      <c r="BM21" s="369"/>
      <c r="BN21" s="369"/>
      <c r="BO21" s="369"/>
      <c r="BP21" s="369"/>
      <c r="BQ21" s="369"/>
      <c r="BR21" s="370"/>
      <c r="BS21" s="369"/>
      <c r="BT21" s="369"/>
      <c r="BU21" s="369"/>
      <c r="BV21" s="369"/>
      <c r="BW21" s="369"/>
      <c r="BX21" s="369"/>
      <c r="BY21" s="369"/>
      <c r="BZ21" s="369"/>
      <c r="CA21" s="369"/>
      <c r="CB21" s="369"/>
      <c r="CC21" s="369"/>
      <c r="CD21" s="370"/>
      <c r="CE21" s="369"/>
      <c r="CF21" s="369"/>
      <c r="CG21" s="369"/>
      <c r="CH21" s="369"/>
      <c r="CI21" s="369"/>
      <c r="CJ21" s="369"/>
      <c r="CK21" s="369"/>
      <c r="CL21" s="369"/>
      <c r="CM21" s="369"/>
      <c r="CN21" s="369"/>
      <c r="CO21" s="369"/>
      <c r="CP21" s="370"/>
      <c r="CQ21" s="369"/>
      <c r="CR21" s="369"/>
      <c r="CS21" s="369"/>
      <c r="CT21" s="369"/>
      <c r="CU21" s="369"/>
      <c r="CV21" s="369"/>
      <c r="CW21" s="369"/>
      <c r="CX21" s="369"/>
      <c r="CY21" s="369"/>
      <c r="CZ21" s="369"/>
      <c r="DA21" s="369"/>
      <c r="DB21" s="370"/>
      <c r="DC21" s="369"/>
      <c r="DD21" s="371"/>
      <c r="DE21" s="366"/>
    </row>
    <row r="22" spans="1:109" ht="17.25" customHeight="1" x14ac:dyDescent="0.15">
      <c r="B22" s="372"/>
    </row>
    <row r="23" spans="1:109" x14ac:dyDescent="0.15">
      <c r="B23" s="372"/>
    </row>
    <row r="24" spans="1:109" x14ac:dyDescent="0.15">
      <c r="B24" s="372"/>
    </row>
    <row r="25" spans="1:109" x14ac:dyDescent="0.15">
      <c r="B25" s="372"/>
    </row>
    <row r="26" spans="1:109" x14ac:dyDescent="0.15">
      <c r="B26" s="372"/>
    </row>
    <row r="27" spans="1:109" x14ac:dyDescent="0.15">
      <c r="B27" s="372"/>
    </row>
    <row r="28" spans="1:109" x14ac:dyDescent="0.15">
      <c r="B28" s="372"/>
    </row>
    <row r="29" spans="1:109" x14ac:dyDescent="0.15">
      <c r="B29" s="372"/>
    </row>
    <row r="30" spans="1:109" x14ac:dyDescent="0.15">
      <c r="B30" s="372"/>
    </row>
    <row r="31" spans="1:109" x14ac:dyDescent="0.15">
      <c r="B31" s="372"/>
    </row>
    <row r="32" spans="1:109" x14ac:dyDescent="0.15">
      <c r="B32" s="372"/>
    </row>
    <row r="33" spans="2:109" x14ac:dyDescent="0.15">
      <c r="B33" s="372"/>
    </row>
    <row r="34" spans="2:109" x14ac:dyDescent="0.15">
      <c r="B34" s="372"/>
    </row>
    <row r="35" spans="2:109" x14ac:dyDescent="0.15">
      <c r="B35" s="372"/>
    </row>
    <row r="36" spans="2:109" x14ac:dyDescent="0.15">
      <c r="B36" s="372"/>
    </row>
    <row r="37" spans="2:109" x14ac:dyDescent="0.15">
      <c r="B37" s="372"/>
    </row>
    <row r="38" spans="2:109" x14ac:dyDescent="0.15">
      <c r="B38" s="372"/>
    </row>
    <row r="39" spans="2:109" x14ac:dyDescent="0.15">
      <c r="B39" s="374"/>
      <c r="C39" s="375"/>
      <c r="D39" s="375"/>
      <c r="E39" s="375"/>
      <c r="F39" s="375"/>
      <c r="G39" s="375"/>
      <c r="H39" s="375"/>
      <c r="I39" s="375"/>
      <c r="J39" s="375"/>
      <c r="K39" s="375"/>
      <c r="L39" s="375"/>
      <c r="M39" s="375"/>
      <c r="N39" s="375"/>
      <c r="O39" s="375"/>
      <c r="P39" s="375"/>
      <c r="Q39" s="375"/>
      <c r="R39" s="375"/>
      <c r="S39" s="375"/>
      <c r="T39" s="375"/>
      <c r="U39" s="375"/>
      <c r="V39" s="375"/>
      <c r="W39" s="375"/>
      <c r="X39" s="375"/>
      <c r="Y39" s="375"/>
      <c r="Z39" s="375"/>
      <c r="AA39" s="375"/>
      <c r="AB39" s="375"/>
      <c r="AC39" s="375"/>
      <c r="AD39" s="375"/>
      <c r="AE39" s="375"/>
      <c r="AF39" s="375"/>
      <c r="AG39" s="375"/>
      <c r="AH39" s="375"/>
      <c r="AI39" s="375"/>
      <c r="AJ39" s="375"/>
      <c r="AK39" s="375"/>
      <c r="AL39" s="375"/>
      <c r="AM39" s="375"/>
      <c r="AN39" s="375"/>
      <c r="AO39" s="375"/>
      <c r="AP39" s="375"/>
      <c r="AQ39" s="375"/>
      <c r="AR39" s="375"/>
      <c r="AS39" s="375"/>
      <c r="AT39" s="375"/>
      <c r="AU39" s="375"/>
      <c r="AV39" s="375"/>
      <c r="AW39" s="375"/>
      <c r="AX39" s="375"/>
      <c r="AY39" s="375"/>
      <c r="AZ39" s="375"/>
      <c r="BA39" s="375"/>
      <c r="BB39" s="375"/>
      <c r="BC39" s="375"/>
      <c r="BD39" s="375"/>
      <c r="BE39" s="375"/>
      <c r="BF39" s="375"/>
      <c r="BG39" s="375"/>
      <c r="BH39" s="375"/>
      <c r="BI39" s="375"/>
      <c r="BJ39" s="375"/>
      <c r="BK39" s="375"/>
      <c r="BL39" s="375"/>
      <c r="BM39" s="375"/>
      <c r="BN39" s="375"/>
      <c r="BO39" s="375"/>
      <c r="BP39" s="375"/>
      <c r="BQ39" s="375"/>
      <c r="BR39" s="375"/>
      <c r="BS39" s="375"/>
      <c r="BT39" s="375"/>
      <c r="BU39" s="375"/>
      <c r="BV39" s="375"/>
      <c r="BW39" s="375"/>
      <c r="BX39" s="375"/>
      <c r="BY39" s="375"/>
      <c r="BZ39" s="375"/>
      <c r="CA39" s="375"/>
      <c r="CB39" s="375"/>
      <c r="CC39" s="375"/>
      <c r="CD39" s="375"/>
      <c r="CE39" s="375"/>
      <c r="CF39" s="375"/>
      <c r="CG39" s="375"/>
      <c r="CH39" s="375"/>
      <c r="CI39" s="375"/>
      <c r="CJ39" s="375"/>
      <c r="CK39" s="375"/>
      <c r="CL39" s="375"/>
      <c r="CM39" s="375"/>
      <c r="CN39" s="375"/>
      <c r="CO39" s="375"/>
      <c r="CP39" s="375"/>
      <c r="CQ39" s="375"/>
      <c r="CR39" s="375"/>
      <c r="CS39" s="375"/>
      <c r="CT39" s="375"/>
      <c r="CU39" s="375"/>
      <c r="CV39" s="375"/>
      <c r="CW39" s="375"/>
      <c r="CX39" s="375"/>
      <c r="CY39" s="375"/>
      <c r="CZ39" s="375"/>
      <c r="DA39" s="375"/>
      <c r="DB39" s="375"/>
      <c r="DC39" s="375"/>
      <c r="DD39" s="376"/>
    </row>
    <row r="40" spans="2:109" x14ac:dyDescent="0.15">
      <c r="B40" s="377"/>
      <c r="DD40" s="377"/>
      <c r="DE40" s="366"/>
    </row>
    <row r="41" spans="2:109" ht="17.25" x14ac:dyDescent="0.15">
      <c r="B41" s="378" t="s">
        <v>569</v>
      </c>
      <c r="C41" s="369"/>
      <c r="D41" s="369"/>
      <c r="E41" s="369"/>
      <c r="F41" s="369"/>
      <c r="G41" s="369"/>
      <c r="H41" s="369"/>
      <c r="I41" s="369"/>
      <c r="J41" s="369"/>
      <c r="K41" s="369"/>
      <c r="L41" s="369"/>
      <c r="M41" s="369"/>
      <c r="N41" s="369"/>
      <c r="O41" s="369"/>
      <c r="P41" s="369"/>
      <c r="Q41" s="369"/>
      <c r="R41" s="369"/>
      <c r="S41" s="369"/>
      <c r="T41" s="369"/>
      <c r="U41" s="369"/>
      <c r="V41" s="369"/>
      <c r="W41" s="369"/>
      <c r="X41" s="369"/>
      <c r="Y41" s="369"/>
      <c r="Z41" s="369"/>
      <c r="AA41" s="369"/>
      <c r="AB41" s="369"/>
      <c r="AC41" s="369"/>
      <c r="AD41" s="369"/>
      <c r="AE41" s="369"/>
      <c r="AF41" s="369"/>
      <c r="AG41" s="369"/>
      <c r="AH41" s="369"/>
      <c r="AI41" s="369"/>
      <c r="AJ41" s="369"/>
      <c r="AK41" s="369"/>
      <c r="AL41" s="369"/>
      <c r="AM41" s="369"/>
      <c r="AN41" s="369"/>
      <c r="AO41" s="369"/>
      <c r="AP41" s="369"/>
      <c r="AQ41" s="369"/>
      <c r="AR41" s="369"/>
      <c r="AS41" s="369"/>
      <c r="AT41" s="369"/>
      <c r="AU41" s="369"/>
      <c r="AV41" s="369"/>
      <c r="AW41" s="369"/>
      <c r="AX41" s="369"/>
      <c r="AY41" s="369"/>
      <c r="AZ41" s="369"/>
      <c r="BA41" s="369"/>
      <c r="BB41" s="369"/>
      <c r="BC41" s="369"/>
      <c r="BD41" s="369"/>
      <c r="BE41" s="369"/>
      <c r="BF41" s="369"/>
      <c r="BG41" s="369"/>
      <c r="BH41" s="369"/>
      <c r="BI41" s="369"/>
      <c r="BJ41" s="369"/>
      <c r="BK41" s="369"/>
      <c r="BL41" s="369"/>
      <c r="BM41" s="369"/>
      <c r="BN41" s="369"/>
      <c r="BO41" s="369"/>
      <c r="BP41" s="369"/>
      <c r="BQ41" s="369"/>
      <c r="BR41" s="369"/>
      <c r="BS41" s="369"/>
      <c r="BT41" s="369"/>
      <c r="BU41" s="369"/>
      <c r="BV41" s="369"/>
      <c r="BW41" s="369"/>
      <c r="BX41" s="369"/>
      <c r="BY41" s="369"/>
      <c r="BZ41" s="369"/>
      <c r="CA41" s="369"/>
      <c r="CB41" s="369"/>
      <c r="CC41" s="369"/>
      <c r="CD41" s="369"/>
      <c r="CE41" s="369"/>
      <c r="CF41" s="369"/>
      <c r="CG41" s="369"/>
      <c r="CH41" s="369"/>
      <c r="CI41" s="369"/>
      <c r="CJ41" s="369"/>
      <c r="CK41" s="369"/>
      <c r="CL41" s="369"/>
      <c r="CM41" s="369"/>
      <c r="CN41" s="369"/>
      <c r="CO41" s="369"/>
      <c r="CP41" s="369"/>
      <c r="CQ41" s="369"/>
      <c r="CR41" s="369"/>
      <c r="CS41" s="369"/>
      <c r="CT41" s="369"/>
      <c r="CU41" s="369"/>
      <c r="CV41" s="369"/>
      <c r="CW41" s="369"/>
      <c r="CX41" s="369"/>
      <c r="CY41" s="369"/>
      <c r="CZ41" s="369"/>
      <c r="DA41" s="369"/>
      <c r="DB41" s="369"/>
      <c r="DC41" s="369"/>
      <c r="DD41" s="371"/>
    </row>
    <row r="42" spans="2:109" x14ac:dyDescent="0.15">
      <c r="B42" s="372"/>
      <c r="G42" s="379"/>
      <c r="I42" s="380"/>
      <c r="J42" s="380"/>
      <c r="K42" s="380"/>
      <c r="AM42" s="379"/>
      <c r="AN42" s="379" t="s">
        <v>570</v>
      </c>
      <c r="AP42" s="380"/>
      <c r="AQ42" s="380"/>
      <c r="AR42" s="380"/>
      <c r="AY42" s="379"/>
      <c r="BA42" s="380"/>
      <c r="BB42" s="380"/>
      <c r="BC42" s="380"/>
      <c r="BK42" s="379"/>
      <c r="BM42" s="380"/>
      <c r="BN42" s="380"/>
      <c r="BO42" s="380"/>
      <c r="BW42" s="379"/>
      <c r="BY42" s="380"/>
      <c r="BZ42" s="380"/>
      <c r="CA42" s="380"/>
      <c r="CI42" s="379"/>
      <c r="CK42" s="380"/>
      <c r="CL42" s="380"/>
      <c r="CM42" s="380"/>
      <c r="CU42" s="379"/>
      <c r="CW42" s="380"/>
      <c r="CX42" s="380"/>
      <c r="CY42" s="380"/>
    </row>
    <row r="43" spans="2:109" ht="13.5" customHeight="1" x14ac:dyDescent="0.15">
      <c r="B43" s="372"/>
      <c r="AN43" s="1253" t="s">
        <v>578</v>
      </c>
      <c r="AO43" s="1254"/>
      <c r="AP43" s="1254"/>
      <c r="AQ43" s="1254"/>
      <c r="AR43" s="1254"/>
      <c r="AS43" s="1254"/>
      <c r="AT43" s="1254"/>
      <c r="AU43" s="1254"/>
      <c r="AV43" s="1254"/>
      <c r="AW43" s="1254"/>
      <c r="AX43" s="1254"/>
      <c r="AY43" s="1254"/>
      <c r="AZ43" s="1254"/>
      <c r="BA43" s="1254"/>
      <c r="BB43" s="1254"/>
      <c r="BC43" s="1254"/>
      <c r="BD43" s="1254"/>
      <c r="BE43" s="1254"/>
      <c r="BF43" s="1254"/>
      <c r="BG43" s="1254"/>
      <c r="BH43" s="1254"/>
      <c r="BI43" s="1254"/>
      <c r="BJ43" s="1254"/>
      <c r="BK43" s="1254"/>
      <c r="BL43" s="1254"/>
      <c r="BM43" s="1254"/>
      <c r="BN43" s="1254"/>
      <c r="BO43" s="1254"/>
      <c r="BP43" s="1254"/>
      <c r="BQ43" s="1254"/>
      <c r="BR43" s="1254"/>
      <c r="BS43" s="1254"/>
      <c r="BT43" s="1254"/>
      <c r="BU43" s="1254"/>
      <c r="BV43" s="1254"/>
      <c r="BW43" s="1254"/>
      <c r="BX43" s="1254"/>
      <c r="BY43" s="1254"/>
      <c r="BZ43" s="1254"/>
      <c r="CA43" s="1254"/>
      <c r="CB43" s="1254"/>
      <c r="CC43" s="1254"/>
      <c r="CD43" s="1254"/>
      <c r="CE43" s="1254"/>
      <c r="CF43" s="1254"/>
      <c r="CG43" s="1254"/>
      <c r="CH43" s="1254"/>
      <c r="CI43" s="1254"/>
      <c r="CJ43" s="1254"/>
      <c r="CK43" s="1254"/>
      <c r="CL43" s="1254"/>
      <c r="CM43" s="1254"/>
      <c r="CN43" s="1254"/>
      <c r="CO43" s="1254"/>
      <c r="CP43" s="1254"/>
      <c r="CQ43" s="1254"/>
      <c r="CR43" s="1254"/>
      <c r="CS43" s="1254"/>
      <c r="CT43" s="1254"/>
      <c r="CU43" s="1254"/>
      <c r="CV43" s="1254"/>
      <c r="CW43" s="1254"/>
      <c r="CX43" s="1254"/>
      <c r="CY43" s="1254"/>
      <c r="CZ43" s="1254"/>
      <c r="DA43" s="1254"/>
      <c r="DB43" s="1254"/>
      <c r="DC43" s="1255"/>
    </row>
    <row r="44" spans="2:109" x14ac:dyDescent="0.15">
      <c r="B44" s="372"/>
      <c r="AN44" s="1256"/>
      <c r="AO44" s="1257"/>
      <c r="AP44" s="1257"/>
      <c r="AQ44" s="1257"/>
      <c r="AR44" s="1257"/>
      <c r="AS44" s="1257"/>
      <c r="AT44" s="1257"/>
      <c r="AU44" s="1257"/>
      <c r="AV44" s="1257"/>
      <c r="AW44" s="1257"/>
      <c r="AX44" s="1257"/>
      <c r="AY44" s="1257"/>
      <c r="AZ44" s="1257"/>
      <c r="BA44" s="1257"/>
      <c r="BB44" s="1257"/>
      <c r="BC44" s="1257"/>
      <c r="BD44" s="1257"/>
      <c r="BE44" s="1257"/>
      <c r="BF44" s="1257"/>
      <c r="BG44" s="1257"/>
      <c r="BH44" s="1257"/>
      <c r="BI44" s="1257"/>
      <c r="BJ44" s="1257"/>
      <c r="BK44" s="1257"/>
      <c r="BL44" s="1257"/>
      <c r="BM44" s="1257"/>
      <c r="BN44" s="1257"/>
      <c r="BO44" s="1257"/>
      <c r="BP44" s="1257"/>
      <c r="BQ44" s="1257"/>
      <c r="BR44" s="1257"/>
      <c r="BS44" s="1257"/>
      <c r="BT44" s="1257"/>
      <c r="BU44" s="1257"/>
      <c r="BV44" s="1257"/>
      <c r="BW44" s="1257"/>
      <c r="BX44" s="1257"/>
      <c r="BY44" s="1257"/>
      <c r="BZ44" s="1257"/>
      <c r="CA44" s="1257"/>
      <c r="CB44" s="1257"/>
      <c r="CC44" s="1257"/>
      <c r="CD44" s="1257"/>
      <c r="CE44" s="1257"/>
      <c r="CF44" s="1257"/>
      <c r="CG44" s="1257"/>
      <c r="CH44" s="1257"/>
      <c r="CI44" s="1257"/>
      <c r="CJ44" s="1257"/>
      <c r="CK44" s="1257"/>
      <c r="CL44" s="1257"/>
      <c r="CM44" s="1257"/>
      <c r="CN44" s="1257"/>
      <c r="CO44" s="1257"/>
      <c r="CP44" s="1257"/>
      <c r="CQ44" s="1257"/>
      <c r="CR44" s="1257"/>
      <c r="CS44" s="1257"/>
      <c r="CT44" s="1257"/>
      <c r="CU44" s="1257"/>
      <c r="CV44" s="1257"/>
      <c r="CW44" s="1257"/>
      <c r="CX44" s="1257"/>
      <c r="CY44" s="1257"/>
      <c r="CZ44" s="1257"/>
      <c r="DA44" s="1257"/>
      <c r="DB44" s="1257"/>
      <c r="DC44" s="1258"/>
    </row>
    <row r="45" spans="2:109" x14ac:dyDescent="0.15">
      <c r="B45" s="372"/>
      <c r="AN45" s="1256"/>
      <c r="AO45" s="1257"/>
      <c r="AP45" s="1257"/>
      <c r="AQ45" s="1257"/>
      <c r="AR45" s="1257"/>
      <c r="AS45" s="1257"/>
      <c r="AT45" s="1257"/>
      <c r="AU45" s="1257"/>
      <c r="AV45" s="1257"/>
      <c r="AW45" s="1257"/>
      <c r="AX45" s="1257"/>
      <c r="AY45" s="1257"/>
      <c r="AZ45" s="1257"/>
      <c r="BA45" s="1257"/>
      <c r="BB45" s="1257"/>
      <c r="BC45" s="1257"/>
      <c r="BD45" s="1257"/>
      <c r="BE45" s="1257"/>
      <c r="BF45" s="1257"/>
      <c r="BG45" s="1257"/>
      <c r="BH45" s="1257"/>
      <c r="BI45" s="1257"/>
      <c r="BJ45" s="1257"/>
      <c r="BK45" s="1257"/>
      <c r="BL45" s="1257"/>
      <c r="BM45" s="1257"/>
      <c r="BN45" s="1257"/>
      <c r="BO45" s="1257"/>
      <c r="BP45" s="1257"/>
      <c r="BQ45" s="1257"/>
      <c r="BR45" s="1257"/>
      <c r="BS45" s="1257"/>
      <c r="BT45" s="1257"/>
      <c r="BU45" s="1257"/>
      <c r="BV45" s="1257"/>
      <c r="BW45" s="1257"/>
      <c r="BX45" s="1257"/>
      <c r="BY45" s="1257"/>
      <c r="BZ45" s="1257"/>
      <c r="CA45" s="1257"/>
      <c r="CB45" s="1257"/>
      <c r="CC45" s="1257"/>
      <c r="CD45" s="1257"/>
      <c r="CE45" s="1257"/>
      <c r="CF45" s="1257"/>
      <c r="CG45" s="1257"/>
      <c r="CH45" s="1257"/>
      <c r="CI45" s="1257"/>
      <c r="CJ45" s="1257"/>
      <c r="CK45" s="1257"/>
      <c r="CL45" s="1257"/>
      <c r="CM45" s="1257"/>
      <c r="CN45" s="1257"/>
      <c r="CO45" s="1257"/>
      <c r="CP45" s="1257"/>
      <c r="CQ45" s="1257"/>
      <c r="CR45" s="1257"/>
      <c r="CS45" s="1257"/>
      <c r="CT45" s="1257"/>
      <c r="CU45" s="1257"/>
      <c r="CV45" s="1257"/>
      <c r="CW45" s="1257"/>
      <c r="CX45" s="1257"/>
      <c r="CY45" s="1257"/>
      <c r="CZ45" s="1257"/>
      <c r="DA45" s="1257"/>
      <c r="DB45" s="1257"/>
      <c r="DC45" s="1258"/>
    </row>
    <row r="46" spans="2:109" x14ac:dyDescent="0.15">
      <c r="B46" s="372"/>
      <c r="AN46" s="1256"/>
      <c r="AO46" s="1257"/>
      <c r="AP46" s="1257"/>
      <c r="AQ46" s="1257"/>
      <c r="AR46" s="1257"/>
      <c r="AS46" s="1257"/>
      <c r="AT46" s="1257"/>
      <c r="AU46" s="1257"/>
      <c r="AV46" s="1257"/>
      <c r="AW46" s="1257"/>
      <c r="AX46" s="1257"/>
      <c r="AY46" s="1257"/>
      <c r="AZ46" s="1257"/>
      <c r="BA46" s="1257"/>
      <c r="BB46" s="1257"/>
      <c r="BC46" s="1257"/>
      <c r="BD46" s="1257"/>
      <c r="BE46" s="1257"/>
      <c r="BF46" s="1257"/>
      <c r="BG46" s="1257"/>
      <c r="BH46" s="1257"/>
      <c r="BI46" s="1257"/>
      <c r="BJ46" s="1257"/>
      <c r="BK46" s="1257"/>
      <c r="BL46" s="1257"/>
      <c r="BM46" s="1257"/>
      <c r="BN46" s="1257"/>
      <c r="BO46" s="1257"/>
      <c r="BP46" s="1257"/>
      <c r="BQ46" s="1257"/>
      <c r="BR46" s="1257"/>
      <c r="BS46" s="1257"/>
      <c r="BT46" s="1257"/>
      <c r="BU46" s="1257"/>
      <c r="BV46" s="1257"/>
      <c r="BW46" s="1257"/>
      <c r="BX46" s="1257"/>
      <c r="BY46" s="1257"/>
      <c r="BZ46" s="1257"/>
      <c r="CA46" s="1257"/>
      <c r="CB46" s="1257"/>
      <c r="CC46" s="1257"/>
      <c r="CD46" s="1257"/>
      <c r="CE46" s="1257"/>
      <c r="CF46" s="1257"/>
      <c r="CG46" s="1257"/>
      <c r="CH46" s="1257"/>
      <c r="CI46" s="1257"/>
      <c r="CJ46" s="1257"/>
      <c r="CK46" s="1257"/>
      <c r="CL46" s="1257"/>
      <c r="CM46" s="1257"/>
      <c r="CN46" s="1257"/>
      <c r="CO46" s="1257"/>
      <c r="CP46" s="1257"/>
      <c r="CQ46" s="1257"/>
      <c r="CR46" s="1257"/>
      <c r="CS46" s="1257"/>
      <c r="CT46" s="1257"/>
      <c r="CU46" s="1257"/>
      <c r="CV46" s="1257"/>
      <c r="CW46" s="1257"/>
      <c r="CX46" s="1257"/>
      <c r="CY46" s="1257"/>
      <c r="CZ46" s="1257"/>
      <c r="DA46" s="1257"/>
      <c r="DB46" s="1257"/>
      <c r="DC46" s="1258"/>
    </row>
    <row r="47" spans="2:109" x14ac:dyDescent="0.15">
      <c r="B47" s="372"/>
      <c r="AN47" s="1259"/>
      <c r="AO47" s="1260"/>
      <c r="AP47" s="1260"/>
      <c r="AQ47" s="1260"/>
      <c r="AR47" s="1260"/>
      <c r="AS47" s="1260"/>
      <c r="AT47" s="1260"/>
      <c r="AU47" s="1260"/>
      <c r="AV47" s="1260"/>
      <c r="AW47" s="1260"/>
      <c r="AX47" s="1260"/>
      <c r="AY47" s="1260"/>
      <c r="AZ47" s="1260"/>
      <c r="BA47" s="1260"/>
      <c r="BB47" s="1260"/>
      <c r="BC47" s="1260"/>
      <c r="BD47" s="1260"/>
      <c r="BE47" s="1260"/>
      <c r="BF47" s="1260"/>
      <c r="BG47" s="1260"/>
      <c r="BH47" s="1260"/>
      <c r="BI47" s="1260"/>
      <c r="BJ47" s="1260"/>
      <c r="BK47" s="1260"/>
      <c r="BL47" s="1260"/>
      <c r="BM47" s="1260"/>
      <c r="BN47" s="1260"/>
      <c r="BO47" s="1260"/>
      <c r="BP47" s="1260"/>
      <c r="BQ47" s="1260"/>
      <c r="BR47" s="1260"/>
      <c r="BS47" s="1260"/>
      <c r="BT47" s="1260"/>
      <c r="BU47" s="1260"/>
      <c r="BV47" s="1260"/>
      <c r="BW47" s="1260"/>
      <c r="BX47" s="1260"/>
      <c r="BY47" s="1260"/>
      <c r="BZ47" s="1260"/>
      <c r="CA47" s="1260"/>
      <c r="CB47" s="1260"/>
      <c r="CC47" s="1260"/>
      <c r="CD47" s="1260"/>
      <c r="CE47" s="1260"/>
      <c r="CF47" s="1260"/>
      <c r="CG47" s="1260"/>
      <c r="CH47" s="1260"/>
      <c r="CI47" s="1260"/>
      <c r="CJ47" s="1260"/>
      <c r="CK47" s="1260"/>
      <c r="CL47" s="1260"/>
      <c r="CM47" s="1260"/>
      <c r="CN47" s="1260"/>
      <c r="CO47" s="1260"/>
      <c r="CP47" s="1260"/>
      <c r="CQ47" s="1260"/>
      <c r="CR47" s="1260"/>
      <c r="CS47" s="1260"/>
      <c r="CT47" s="1260"/>
      <c r="CU47" s="1260"/>
      <c r="CV47" s="1260"/>
      <c r="CW47" s="1260"/>
      <c r="CX47" s="1260"/>
      <c r="CY47" s="1260"/>
      <c r="CZ47" s="1260"/>
      <c r="DA47" s="1260"/>
      <c r="DB47" s="1260"/>
      <c r="DC47" s="1261"/>
    </row>
    <row r="48" spans="2:109" x14ac:dyDescent="0.15">
      <c r="B48" s="372"/>
      <c r="H48" s="381"/>
      <c r="I48" s="381"/>
      <c r="J48" s="381"/>
      <c r="AN48" s="381"/>
      <c r="AO48" s="381"/>
      <c r="AP48" s="381"/>
      <c r="AZ48" s="381"/>
      <c r="BA48" s="381"/>
      <c r="BB48" s="381"/>
      <c r="BL48" s="381"/>
      <c r="BM48" s="381"/>
      <c r="BN48" s="381"/>
      <c r="BX48" s="381"/>
      <c r="BY48" s="381"/>
      <c r="BZ48" s="381"/>
      <c r="CJ48" s="381"/>
      <c r="CK48" s="381"/>
      <c r="CL48" s="381"/>
      <c r="CV48" s="381"/>
      <c r="CW48" s="381"/>
      <c r="CX48" s="381"/>
    </row>
    <row r="49" spans="1:109" x14ac:dyDescent="0.15">
      <c r="B49" s="372"/>
      <c r="AN49" s="366" t="s">
        <v>571</v>
      </c>
    </row>
    <row r="50" spans="1:109" x14ac:dyDescent="0.15">
      <c r="B50" s="372"/>
      <c r="G50" s="1262"/>
      <c r="H50" s="1262"/>
      <c r="I50" s="1262"/>
      <c r="J50" s="1262"/>
      <c r="K50" s="382"/>
      <c r="L50" s="382"/>
      <c r="M50" s="383"/>
      <c r="N50" s="383"/>
      <c r="AN50" s="1263"/>
      <c r="AO50" s="1264"/>
      <c r="AP50" s="1264"/>
      <c r="AQ50" s="1264"/>
      <c r="AR50" s="1264"/>
      <c r="AS50" s="1264"/>
      <c r="AT50" s="1264"/>
      <c r="AU50" s="1264"/>
      <c r="AV50" s="1264"/>
      <c r="AW50" s="1264"/>
      <c r="AX50" s="1264"/>
      <c r="AY50" s="1264"/>
      <c r="AZ50" s="1264"/>
      <c r="BA50" s="1264"/>
      <c r="BB50" s="1264"/>
      <c r="BC50" s="1264"/>
      <c r="BD50" s="1264"/>
      <c r="BE50" s="1264"/>
      <c r="BF50" s="1264"/>
      <c r="BG50" s="1264"/>
      <c r="BH50" s="1264"/>
      <c r="BI50" s="1264"/>
      <c r="BJ50" s="1264"/>
      <c r="BK50" s="1264"/>
      <c r="BL50" s="1264"/>
      <c r="BM50" s="1264"/>
      <c r="BN50" s="1264"/>
      <c r="BO50" s="1265"/>
      <c r="BP50" s="1266" t="s">
        <v>528</v>
      </c>
      <c r="BQ50" s="1266"/>
      <c r="BR50" s="1266"/>
      <c r="BS50" s="1266"/>
      <c r="BT50" s="1266"/>
      <c r="BU50" s="1266"/>
      <c r="BV50" s="1266"/>
      <c r="BW50" s="1266"/>
      <c r="BX50" s="1266" t="s">
        <v>529</v>
      </c>
      <c r="BY50" s="1266"/>
      <c r="BZ50" s="1266"/>
      <c r="CA50" s="1266"/>
      <c r="CB50" s="1266"/>
      <c r="CC50" s="1266"/>
      <c r="CD50" s="1266"/>
      <c r="CE50" s="1266"/>
      <c r="CF50" s="1266" t="s">
        <v>530</v>
      </c>
      <c r="CG50" s="1266"/>
      <c r="CH50" s="1266"/>
      <c r="CI50" s="1266"/>
      <c r="CJ50" s="1266"/>
      <c r="CK50" s="1266"/>
      <c r="CL50" s="1266"/>
      <c r="CM50" s="1266"/>
      <c r="CN50" s="1266" t="s">
        <v>531</v>
      </c>
      <c r="CO50" s="1266"/>
      <c r="CP50" s="1266"/>
      <c r="CQ50" s="1266"/>
      <c r="CR50" s="1266"/>
      <c r="CS50" s="1266"/>
      <c r="CT50" s="1266"/>
      <c r="CU50" s="1266"/>
      <c r="CV50" s="1266" t="s">
        <v>532</v>
      </c>
      <c r="CW50" s="1266"/>
      <c r="CX50" s="1266"/>
      <c r="CY50" s="1266"/>
      <c r="CZ50" s="1266"/>
      <c r="DA50" s="1266"/>
      <c r="DB50" s="1266"/>
      <c r="DC50" s="1266"/>
    </row>
    <row r="51" spans="1:109" ht="13.5" customHeight="1" x14ac:dyDescent="0.15">
      <c r="B51" s="372"/>
      <c r="G51" s="1272"/>
      <c r="H51" s="1272"/>
      <c r="I51" s="1270"/>
      <c r="J51" s="1270"/>
      <c r="K51" s="1268"/>
      <c r="L51" s="1268"/>
      <c r="M51" s="1268"/>
      <c r="N51" s="1268"/>
      <c r="AM51" s="381"/>
      <c r="AN51" s="1269" t="s">
        <v>572</v>
      </c>
      <c r="AO51" s="1269"/>
      <c r="AP51" s="1269"/>
      <c r="AQ51" s="1269"/>
      <c r="AR51" s="1269"/>
      <c r="AS51" s="1269"/>
      <c r="AT51" s="1269"/>
      <c r="AU51" s="1269"/>
      <c r="AV51" s="1269"/>
      <c r="AW51" s="1269"/>
      <c r="AX51" s="1269"/>
      <c r="AY51" s="1269"/>
      <c r="AZ51" s="1269"/>
      <c r="BA51" s="1269"/>
      <c r="BB51" s="1269" t="s">
        <v>573</v>
      </c>
      <c r="BC51" s="1269"/>
      <c r="BD51" s="1269"/>
      <c r="BE51" s="1269"/>
      <c r="BF51" s="1269"/>
      <c r="BG51" s="1269"/>
      <c r="BH51" s="1269"/>
      <c r="BI51" s="1269"/>
      <c r="BJ51" s="1269"/>
      <c r="BK51" s="1269"/>
      <c r="BL51" s="1269"/>
      <c r="BM51" s="1269"/>
      <c r="BN51" s="1269"/>
      <c r="BO51" s="1269"/>
      <c r="BP51" s="1267">
        <v>72.400000000000006</v>
      </c>
      <c r="BQ51" s="1267"/>
      <c r="BR51" s="1267"/>
      <c r="BS51" s="1267"/>
      <c r="BT51" s="1267"/>
      <c r="BU51" s="1267"/>
      <c r="BV51" s="1267"/>
      <c r="BW51" s="1267"/>
      <c r="BX51" s="1267">
        <v>53.3</v>
      </c>
      <c r="BY51" s="1267"/>
      <c r="BZ51" s="1267"/>
      <c r="CA51" s="1267"/>
      <c r="CB51" s="1267"/>
      <c r="CC51" s="1267"/>
      <c r="CD51" s="1267"/>
      <c r="CE51" s="1267"/>
      <c r="CF51" s="1267">
        <v>35.700000000000003</v>
      </c>
      <c r="CG51" s="1267"/>
      <c r="CH51" s="1267"/>
      <c r="CI51" s="1267"/>
      <c r="CJ51" s="1267"/>
      <c r="CK51" s="1267"/>
      <c r="CL51" s="1267"/>
      <c r="CM51" s="1267"/>
      <c r="CN51" s="1267">
        <v>27.8</v>
      </c>
      <c r="CO51" s="1267"/>
      <c r="CP51" s="1267"/>
      <c r="CQ51" s="1267"/>
      <c r="CR51" s="1267"/>
      <c r="CS51" s="1267"/>
      <c r="CT51" s="1267"/>
      <c r="CU51" s="1267"/>
      <c r="CV51" s="1267">
        <v>23.4</v>
      </c>
      <c r="CW51" s="1267"/>
      <c r="CX51" s="1267"/>
      <c r="CY51" s="1267"/>
      <c r="CZ51" s="1267"/>
      <c r="DA51" s="1267"/>
      <c r="DB51" s="1267"/>
      <c r="DC51" s="1267"/>
    </row>
    <row r="52" spans="1:109" x14ac:dyDescent="0.15">
      <c r="B52" s="372"/>
      <c r="G52" s="1272"/>
      <c r="H52" s="1272"/>
      <c r="I52" s="1270"/>
      <c r="J52" s="1270"/>
      <c r="K52" s="1268"/>
      <c r="L52" s="1268"/>
      <c r="M52" s="1268"/>
      <c r="N52" s="1268"/>
      <c r="AM52" s="381"/>
      <c r="AN52" s="1269"/>
      <c r="AO52" s="1269"/>
      <c r="AP52" s="1269"/>
      <c r="AQ52" s="1269"/>
      <c r="AR52" s="1269"/>
      <c r="AS52" s="1269"/>
      <c r="AT52" s="1269"/>
      <c r="AU52" s="1269"/>
      <c r="AV52" s="1269"/>
      <c r="AW52" s="1269"/>
      <c r="AX52" s="1269"/>
      <c r="AY52" s="1269"/>
      <c r="AZ52" s="1269"/>
      <c r="BA52" s="1269"/>
      <c r="BB52" s="1269"/>
      <c r="BC52" s="1269"/>
      <c r="BD52" s="1269"/>
      <c r="BE52" s="1269"/>
      <c r="BF52" s="1269"/>
      <c r="BG52" s="1269"/>
      <c r="BH52" s="1269"/>
      <c r="BI52" s="1269"/>
      <c r="BJ52" s="1269"/>
      <c r="BK52" s="1269"/>
      <c r="BL52" s="1269"/>
      <c r="BM52" s="1269"/>
      <c r="BN52" s="1269"/>
      <c r="BO52" s="1269"/>
      <c r="BP52" s="1267"/>
      <c r="BQ52" s="1267"/>
      <c r="BR52" s="1267"/>
      <c r="BS52" s="1267"/>
      <c r="BT52" s="1267"/>
      <c r="BU52" s="1267"/>
      <c r="BV52" s="1267"/>
      <c r="BW52" s="1267"/>
      <c r="BX52" s="1267"/>
      <c r="BY52" s="1267"/>
      <c r="BZ52" s="1267"/>
      <c r="CA52" s="1267"/>
      <c r="CB52" s="1267"/>
      <c r="CC52" s="1267"/>
      <c r="CD52" s="1267"/>
      <c r="CE52" s="1267"/>
      <c r="CF52" s="1267"/>
      <c r="CG52" s="1267"/>
      <c r="CH52" s="1267"/>
      <c r="CI52" s="1267"/>
      <c r="CJ52" s="1267"/>
      <c r="CK52" s="1267"/>
      <c r="CL52" s="1267"/>
      <c r="CM52" s="1267"/>
      <c r="CN52" s="1267"/>
      <c r="CO52" s="1267"/>
      <c r="CP52" s="1267"/>
      <c r="CQ52" s="1267"/>
      <c r="CR52" s="1267"/>
      <c r="CS52" s="1267"/>
      <c r="CT52" s="1267"/>
      <c r="CU52" s="1267"/>
      <c r="CV52" s="1267"/>
      <c r="CW52" s="1267"/>
      <c r="CX52" s="1267"/>
      <c r="CY52" s="1267"/>
      <c r="CZ52" s="1267"/>
      <c r="DA52" s="1267"/>
      <c r="DB52" s="1267"/>
      <c r="DC52" s="1267"/>
    </row>
    <row r="53" spans="1:109" x14ac:dyDescent="0.15">
      <c r="A53" s="380"/>
      <c r="B53" s="372"/>
      <c r="G53" s="1272"/>
      <c r="H53" s="1272"/>
      <c r="I53" s="1262"/>
      <c r="J53" s="1262"/>
      <c r="K53" s="1268"/>
      <c r="L53" s="1268"/>
      <c r="M53" s="1268"/>
      <c r="N53" s="1268"/>
      <c r="AM53" s="381"/>
      <c r="AN53" s="1269"/>
      <c r="AO53" s="1269"/>
      <c r="AP53" s="1269"/>
      <c r="AQ53" s="1269"/>
      <c r="AR53" s="1269"/>
      <c r="AS53" s="1269"/>
      <c r="AT53" s="1269"/>
      <c r="AU53" s="1269"/>
      <c r="AV53" s="1269"/>
      <c r="AW53" s="1269"/>
      <c r="AX53" s="1269"/>
      <c r="AY53" s="1269"/>
      <c r="AZ53" s="1269"/>
      <c r="BA53" s="1269"/>
      <c r="BB53" s="1269" t="s">
        <v>574</v>
      </c>
      <c r="BC53" s="1269"/>
      <c r="BD53" s="1269"/>
      <c r="BE53" s="1269"/>
      <c r="BF53" s="1269"/>
      <c r="BG53" s="1269"/>
      <c r="BH53" s="1269"/>
      <c r="BI53" s="1269"/>
      <c r="BJ53" s="1269"/>
      <c r="BK53" s="1269"/>
      <c r="BL53" s="1269"/>
      <c r="BM53" s="1269"/>
      <c r="BN53" s="1269"/>
      <c r="BO53" s="1269"/>
      <c r="BP53" s="1267">
        <v>57.3</v>
      </c>
      <c r="BQ53" s="1267"/>
      <c r="BR53" s="1267"/>
      <c r="BS53" s="1267"/>
      <c r="BT53" s="1267"/>
      <c r="BU53" s="1267"/>
      <c r="BV53" s="1267"/>
      <c r="BW53" s="1267"/>
      <c r="BX53" s="1267">
        <v>59.1</v>
      </c>
      <c r="BY53" s="1267"/>
      <c r="BZ53" s="1267"/>
      <c r="CA53" s="1267"/>
      <c r="CB53" s="1267"/>
      <c r="CC53" s="1267"/>
      <c r="CD53" s="1267"/>
      <c r="CE53" s="1267"/>
      <c r="CF53" s="1267">
        <v>60.1</v>
      </c>
      <c r="CG53" s="1267"/>
      <c r="CH53" s="1267"/>
      <c r="CI53" s="1267"/>
      <c r="CJ53" s="1267"/>
      <c r="CK53" s="1267"/>
      <c r="CL53" s="1267"/>
      <c r="CM53" s="1267"/>
      <c r="CN53" s="1267">
        <v>62.6</v>
      </c>
      <c r="CO53" s="1267"/>
      <c r="CP53" s="1267"/>
      <c r="CQ53" s="1267"/>
      <c r="CR53" s="1267"/>
      <c r="CS53" s="1267"/>
      <c r="CT53" s="1267"/>
      <c r="CU53" s="1267"/>
      <c r="CV53" s="1267">
        <v>65.3</v>
      </c>
      <c r="CW53" s="1267"/>
      <c r="CX53" s="1267"/>
      <c r="CY53" s="1267"/>
      <c r="CZ53" s="1267"/>
      <c r="DA53" s="1267"/>
      <c r="DB53" s="1267"/>
      <c r="DC53" s="1267"/>
    </row>
    <row r="54" spans="1:109" x14ac:dyDescent="0.15">
      <c r="A54" s="380"/>
      <c r="B54" s="372"/>
      <c r="G54" s="1272"/>
      <c r="H54" s="1272"/>
      <c r="I54" s="1262"/>
      <c r="J54" s="1262"/>
      <c r="K54" s="1268"/>
      <c r="L54" s="1268"/>
      <c r="M54" s="1268"/>
      <c r="N54" s="1268"/>
      <c r="AM54" s="381"/>
      <c r="AN54" s="1269"/>
      <c r="AO54" s="1269"/>
      <c r="AP54" s="1269"/>
      <c r="AQ54" s="1269"/>
      <c r="AR54" s="1269"/>
      <c r="AS54" s="1269"/>
      <c r="AT54" s="1269"/>
      <c r="AU54" s="1269"/>
      <c r="AV54" s="1269"/>
      <c r="AW54" s="1269"/>
      <c r="AX54" s="1269"/>
      <c r="AY54" s="1269"/>
      <c r="AZ54" s="1269"/>
      <c r="BA54" s="1269"/>
      <c r="BB54" s="1269"/>
      <c r="BC54" s="1269"/>
      <c r="BD54" s="1269"/>
      <c r="BE54" s="1269"/>
      <c r="BF54" s="1269"/>
      <c r="BG54" s="1269"/>
      <c r="BH54" s="1269"/>
      <c r="BI54" s="1269"/>
      <c r="BJ54" s="1269"/>
      <c r="BK54" s="1269"/>
      <c r="BL54" s="1269"/>
      <c r="BM54" s="1269"/>
      <c r="BN54" s="1269"/>
      <c r="BO54" s="1269"/>
      <c r="BP54" s="1267"/>
      <c r="BQ54" s="1267"/>
      <c r="BR54" s="1267"/>
      <c r="BS54" s="1267"/>
      <c r="BT54" s="1267"/>
      <c r="BU54" s="1267"/>
      <c r="BV54" s="1267"/>
      <c r="BW54" s="1267"/>
      <c r="BX54" s="1267"/>
      <c r="BY54" s="1267"/>
      <c r="BZ54" s="1267"/>
      <c r="CA54" s="1267"/>
      <c r="CB54" s="1267"/>
      <c r="CC54" s="1267"/>
      <c r="CD54" s="1267"/>
      <c r="CE54" s="1267"/>
      <c r="CF54" s="1267"/>
      <c r="CG54" s="1267"/>
      <c r="CH54" s="1267"/>
      <c r="CI54" s="1267"/>
      <c r="CJ54" s="1267"/>
      <c r="CK54" s="1267"/>
      <c r="CL54" s="1267"/>
      <c r="CM54" s="1267"/>
      <c r="CN54" s="1267"/>
      <c r="CO54" s="1267"/>
      <c r="CP54" s="1267"/>
      <c r="CQ54" s="1267"/>
      <c r="CR54" s="1267"/>
      <c r="CS54" s="1267"/>
      <c r="CT54" s="1267"/>
      <c r="CU54" s="1267"/>
      <c r="CV54" s="1267"/>
      <c r="CW54" s="1267"/>
      <c r="CX54" s="1267"/>
      <c r="CY54" s="1267"/>
      <c r="CZ54" s="1267"/>
      <c r="DA54" s="1267"/>
      <c r="DB54" s="1267"/>
      <c r="DC54" s="1267"/>
    </row>
    <row r="55" spans="1:109" x14ac:dyDescent="0.15">
      <c r="A55" s="380"/>
      <c r="B55" s="372"/>
      <c r="G55" s="1262"/>
      <c r="H55" s="1262"/>
      <c r="I55" s="1262"/>
      <c r="J55" s="1262"/>
      <c r="K55" s="1268"/>
      <c r="L55" s="1268"/>
      <c r="M55" s="1268"/>
      <c r="N55" s="1268"/>
      <c r="AN55" s="1266" t="s">
        <v>575</v>
      </c>
      <c r="AO55" s="1266"/>
      <c r="AP55" s="1266"/>
      <c r="AQ55" s="1266"/>
      <c r="AR55" s="1266"/>
      <c r="AS55" s="1266"/>
      <c r="AT55" s="1266"/>
      <c r="AU55" s="1266"/>
      <c r="AV55" s="1266"/>
      <c r="AW55" s="1266"/>
      <c r="AX55" s="1266"/>
      <c r="AY55" s="1266"/>
      <c r="AZ55" s="1266"/>
      <c r="BA55" s="1266"/>
      <c r="BB55" s="1269" t="s">
        <v>573</v>
      </c>
      <c r="BC55" s="1269"/>
      <c r="BD55" s="1269"/>
      <c r="BE55" s="1269"/>
      <c r="BF55" s="1269"/>
      <c r="BG55" s="1269"/>
      <c r="BH55" s="1269"/>
      <c r="BI55" s="1269"/>
      <c r="BJ55" s="1269"/>
      <c r="BK55" s="1269"/>
      <c r="BL55" s="1269"/>
      <c r="BM55" s="1269"/>
      <c r="BN55" s="1269"/>
      <c r="BO55" s="1269"/>
      <c r="BP55" s="1267">
        <v>43</v>
      </c>
      <c r="BQ55" s="1267"/>
      <c r="BR55" s="1267"/>
      <c r="BS55" s="1267"/>
      <c r="BT55" s="1267"/>
      <c r="BU55" s="1267"/>
      <c r="BV55" s="1267"/>
      <c r="BW55" s="1267"/>
      <c r="BX55" s="1267">
        <v>0</v>
      </c>
      <c r="BY55" s="1267"/>
      <c r="BZ55" s="1267"/>
      <c r="CA55" s="1267"/>
      <c r="CB55" s="1267"/>
      <c r="CC55" s="1267"/>
      <c r="CD55" s="1267"/>
      <c r="CE55" s="1267"/>
      <c r="CF55" s="1267">
        <v>0</v>
      </c>
      <c r="CG55" s="1267"/>
      <c r="CH55" s="1267"/>
      <c r="CI55" s="1267"/>
      <c r="CJ55" s="1267"/>
      <c r="CK55" s="1267"/>
      <c r="CL55" s="1267"/>
      <c r="CM55" s="1267"/>
      <c r="CN55" s="1267">
        <v>0</v>
      </c>
      <c r="CO55" s="1267"/>
      <c r="CP55" s="1267"/>
      <c r="CQ55" s="1267"/>
      <c r="CR55" s="1267"/>
      <c r="CS55" s="1267"/>
      <c r="CT55" s="1267"/>
      <c r="CU55" s="1267"/>
      <c r="CV55" s="1267">
        <v>0</v>
      </c>
      <c r="CW55" s="1267"/>
      <c r="CX55" s="1267"/>
      <c r="CY55" s="1267"/>
      <c r="CZ55" s="1267"/>
      <c r="DA55" s="1267"/>
      <c r="DB55" s="1267"/>
      <c r="DC55" s="1267"/>
    </row>
    <row r="56" spans="1:109" x14ac:dyDescent="0.15">
      <c r="A56" s="380"/>
      <c r="B56" s="372"/>
      <c r="G56" s="1262"/>
      <c r="H56" s="1262"/>
      <c r="I56" s="1262"/>
      <c r="J56" s="1262"/>
      <c r="K56" s="1268"/>
      <c r="L56" s="1268"/>
      <c r="M56" s="1268"/>
      <c r="N56" s="1268"/>
      <c r="AN56" s="1266"/>
      <c r="AO56" s="1266"/>
      <c r="AP56" s="1266"/>
      <c r="AQ56" s="1266"/>
      <c r="AR56" s="1266"/>
      <c r="AS56" s="1266"/>
      <c r="AT56" s="1266"/>
      <c r="AU56" s="1266"/>
      <c r="AV56" s="1266"/>
      <c r="AW56" s="1266"/>
      <c r="AX56" s="1266"/>
      <c r="AY56" s="1266"/>
      <c r="AZ56" s="1266"/>
      <c r="BA56" s="1266"/>
      <c r="BB56" s="1269"/>
      <c r="BC56" s="1269"/>
      <c r="BD56" s="1269"/>
      <c r="BE56" s="1269"/>
      <c r="BF56" s="1269"/>
      <c r="BG56" s="1269"/>
      <c r="BH56" s="1269"/>
      <c r="BI56" s="1269"/>
      <c r="BJ56" s="1269"/>
      <c r="BK56" s="1269"/>
      <c r="BL56" s="1269"/>
      <c r="BM56" s="1269"/>
      <c r="BN56" s="1269"/>
      <c r="BO56" s="1269"/>
      <c r="BP56" s="1267"/>
      <c r="BQ56" s="1267"/>
      <c r="BR56" s="1267"/>
      <c r="BS56" s="1267"/>
      <c r="BT56" s="1267"/>
      <c r="BU56" s="1267"/>
      <c r="BV56" s="1267"/>
      <c r="BW56" s="1267"/>
      <c r="BX56" s="1267"/>
      <c r="BY56" s="1267"/>
      <c r="BZ56" s="1267"/>
      <c r="CA56" s="1267"/>
      <c r="CB56" s="1267"/>
      <c r="CC56" s="1267"/>
      <c r="CD56" s="1267"/>
      <c r="CE56" s="1267"/>
      <c r="CF56" s="1267"/>
      <c r="CG56" s="1267"/>
      <c r="CH56" s="1267"/>
      <c r="CI56" s="1267"/>
      <c r="CJ56" s="1267"/>
      <c r="CK56" s="1267"/>
      <c r="CL56" s="1267"/>
      <c r="CM56" s="1267"/>
      <c r="CN56" s="1267"/>
      <c r="CO56" s="1267"/>
      <c r="CP56" s="1267"/>
      <c r="CQ56" s="1267"/>
      <c r="CR56" s="1267"/>
      <c r="CS56" s="1267"/>
      <c r="CT56" s="1267"/>
      <c r="CU56" s="1267"/>
      <c r="CV56" s="1267"/>
      <c r="CW56" s="1267"/>
      <c r="CX56" s="1267"/>
      <c r="CY56" s="1267"/>
      <c r="CZ56" s="1267"/>
      <c r="DA56" s="1267"/>
      <c r="DB56" s="1267"/>
      <c r="DC56" s="1267"/>
    </row>
    <row r="57" spans="1:109" s="380" customFormat="1" x14ac:dyDescent="0.15">
      <c r="B57" s="384"/>
      <c r="G57" s="1262"/>
      <c r="H57" s="1262"/>
      <c r="I57" s="1271"/>
      <c r="J57" s="1271"/>
      <c r="K57" s="1268"/>
      <c r="L57" s="1268"/>
      <c r="M57" s="1268"/>
      <c r="N57" s="1268"/>
      <c r="AM57" s="366"/>
      <c r="AN57" s="1266"/>
      <c r="AO57" s="1266"/>
      <c r="AP57" s="1266"/>
      <c r="AQ57" s="1266"/>
      <c r="AR57" s="1266"/>
      <c r="AS57" s="1266"/>
      <c r="AT57" s="1266"/>
      <c r="AU57" s="1266"/>
      <c r="AV57" s="1266"/>
      <c r="AW57" s="1266"/>
      <c r="AX57" s="1266"/>
      <c r="AY57" s="1266"/>
      <c r="AZ57" s="1266"/>
      <c r="BA57" s="1266"/>
      <c r="BB57" s="1269" t="s">
        <v>574</v>
      </c>
      <c r="BC57" s="1269"/>
      <c r="BD57" s="1269"/>
      <c r="BE57" s="1269"/>
      <c r="BF57" s="1269"/>
      <c r="BG57" s="1269"/>
      <c r="BH57" s="1269"/>
      <c r="BI57" s="1269"/>
      <c r="BJ57" s="1269"/>
      <c r="BK57" s="1269"/>
      <c r="BL57" s="1269"/>
      <c r="BM57" s="1269"/>
      <c r="BN57" s="1269"/>
      <c r="BO57" s="1269"/>
      <c r="BP57" s="1267">
        <v>62.8</v>
      </c>
      <c r="BQ57" s="1267"/>
      <c r="BR57" s="1267"/>
      <c r="BS57" s="1267"/>
      <c r="BT57" s="1267"/>
      <c r="BU57" s="1267"/>
      <c r="BV57" s="1267"/>
      <c r="BW57" s="1267"/>
      <c r="BX57" s="1267">
        <v>64.400000000000006</v>
      </c>
      <c r="BY57" s="1267"/>
      <c r="BZ57" s="1267"/>
      <c r="CA57" s="1267"/>
      <c r="CB57" s="1267"/>
      <c r="CC57" s="1267"/>
      <c r="CD57" s="1267"/>
      <c r="CE57" s="1267"/>
      <c r="CF57" s="1267">
        <v>65.3</v>
      </c>
      <c r="CG57" s="1267"/>
      <c r="CH57" s="1267"/>
      <c r="CI57" s="1267"/>
      <c r="CJ57" s="1267"/>
      <c r="CK57" s="1267"/>
      <c r="CL57" s="1267"/>
      <c r="CM57" s="1267"/>
      <c r="CN57" s="1267">
        <v>66.7</v>
      </c>
      <c r="CO57" s="1267"/>
      <c r="CP57" s="1267"/>
      <c r="CQ57" s="1267"/>
      <c r="CR57" s="1267"/>
      <c r="CS57" s="1267"/>
      <c r="CT57" s="1267"/>
      <c r="CU57" s="1267"/>
      <c r="CV57" s="1267">
        <v>67.2</v>
      </c>
      <c r="CW57" s="1267"/>
      <c r="CX57" s="1267"/>
      <c r="CY57" s="1267"/>
      <c r="CZ57" s="1267"/>
      <c r="DA57" s="1267"/>
      <c r="DB57" s="1267"/>
      <c r="DC57" s="1267"/>
      <c r="DD57" s="385"/>
      <c r="DE57" s="384"/>
    </row>
    <row r="58" spans="1:109" s="380" customFormat="1" x14ac:dyDescent="0.15">
      <c r="A58" s="366"/>
      <c r="B58" s="384"/>
      <c r="G58" s="1262"/>
      <c r="H58" s="1262"/>
      <c r="I58" s="1271"/>
      <c r="J58" s="1271"/>
      <c r="K58" s="1268"/>
      <c r="L58" s="1268"/>
      <c r="M58" s="1268"/>
      <c r="N58" s="1268"/>
      <c r="AM58" s="366"/>
      <c r="AN58" s="1266"/>
      <c r="AO58" s="1266"/>
      <c r="AP58" s="1266"/>
      <c r="AQ58" s="1266"/>
      <c r="AR58" s="1266"/>
      <c r="AS58" s="1266"/>
      <c r="AT58" s="1266"/>
      <c r="AU58" s="1266"/>
      <c r="AV58" s="1266"/>
      <c r="AW58" s="1266"/>
      <c r="AX58" s="1266"/>
      <c r="AY58" s="1266"/>
      <c r="AZ58" s="1266"/>
      <c r="BA58" s="1266"/>
      <c r="BB58" s="1269"/>
      <c r="BC58" s="1269"/>
      <c r="BD58" s="1269"/>
      <c r="BE58" s="1269"/>
      <c r="BF58" s="1269"/>
      <c r="BG58" s="1269"/>
      <c r="BH58" s="1269"/>
      <c r="BI58" s="1269"/>
      <c r="BJ58" s="1269"/>
      <c r="BK58" s="1269"/>
      <c r="BL58" s="1269"/>
      <c r="BM58" s="1269"/>
      <c r="BN58" s="1269"/>
      <c r="BO58" s="1269"/>
      <c r="BP58" s="1267"/>
      <c r="BQ58" s="1267"/>
      <c r="BR58" s="1267"/>
      <c r="BS58" s="1267"/>
      <c r="BT58" s="1267"/>
      <c r="BU58" s="1267"/>
      <c r="BV58" s="1267"/>
      <c r="BW58" s="1267"/>
      <c r="BX58" s="1267"/>
      <c r="BY58" s="1267"/>
      <c r="BZ58" s="1267"/>
      <c r="CA58" s="1267"/>
      <c r="CB58" s="1267"/>
      <c r="CC58" s="1267"/>
      <c r="CD58" s="1267"/>
      <c r="CE58" s="1267"/>
      <c r="CF58" s="1267"/>
      <c r="CG58" s="1267"/>
      <c r="CH58" s="1267"/>
      <c r="CI58" s="1267"/>
      <c r="CJ58" s="1267"/>
      <c r="CK58" s="1267"/>
      <c r="CL58" s="1267"/>
      <c r="CM58" s="1267"/>
      <c r="CN58" s="1267"/>
      <c r="CO58" s="1267"/>
      <c r="CP58" s="1267"/>
      <c r="CQ58" s="1267"/>
      <c r="CR58" s="1267"/>
      <c r="CS58" s="1267"/>
      <c r="CT58" s="1267"/>
      <c r="CU58" s="1267"/>
      <c r="CV58" s="1267"/>
      <c r="CW58" s="1267"/>
      <c r="CX58" s="1267"/>
      <c r="CY58" s="1267"/>
      <c r="CZ58" s="1267"/>
      <c r="DA58" s="1267"/>
      <c r="DB58" s="1267"/>
      <c r="DC58" s="1267"/>
      <c r="DD58" s="385"/>
      <c r="DE58" s="384"/>
    </row>
    <row r="59" spans="1:109" s="380" customFormat="1" x14ac:dyDescent="0.15">
      <c r="A59" s="366"/>
      <c r="B59" s="384"/>
      <c r="K59" s="386"/>
      <c r="L59" s="386"/>
      <c r="M59" s="386"/>
      <c r="N59" s="386"/>
      <c r="AQ59" s="386"/>
      <c r="AR59" s="386"/>
      <c r="AS59" s="386"/>
      <c r="AT59" s="386"/>
      <c r="BC59" s="386"/>
      <c r="BD59" s="386"/>
      <c r="BE59" s="386"/>
      <c r="BF59" s="386"/>
      <c r="BO59" s="386"/>
      <c r="BP59" s="386"/>
      <c r="BQ59" s="386"/>
      <c r="BR59" s="386"/>
      <c r="CA59" s="386"/>
      <c r="CB59" s="386"/>
      <c r="CC59" s="386"/>
      <c r="CD59" s="386"/>
      <c r="CM59" s="386"/>
      <c r="CN59" s="386"/>
      <c r="CO59" s="386"/>
      <c r="CP59" s="386"/>
      <c r="CY59" s="386"/>
      <c r="CZ59" s="386"/>
      <c r="DA59" s="386"/>
      <c r="DB59" s="386"/>
      <c r="DC59" s="386"/>
      <c r="DD59" s="385"/>
      <c r="DE59" s="384"/>
    </row>
    <row r="60" spans="1:109" s="380" customFormat="1" x14ac:dyDescent="0.15">
      <c r="A60" s="366"/>
      <c r="B60" s="384"/>
      <c r="K60" s="386"/>
      <c r="L60" s="386"/>
      <c r="M60" s="386"/>
      <c r="N60" s="386"/>
      <c r="AQ60" s="386"/>
      <c r="AR60" s="386"/>
      <c r="AS60" s="386"/>
      <c r="AT60" s="386"/>
      <c r="BC60" s="386"/>
      <c r="BD60" s="386"/>
      <c r="BE60" s="386"/>
      <c r="BF60" s="386"/>
      <c r="BO60" s="386"/>
      <c r="BP60" s="386"/>
      <c r="BQ60" s="386"/>
      <c r="BR60" s="386"/>
      <c r="CA60" s="386"/>
      <c r="CB60" s="386"/>
      <c r="CC60" s="386"/>
      <c r="CD60" s="386"/>
      <c r="CM60" s="386"/>
      <c r="CN60" s="386"/>
      <c r="CO60" s="386"/>
      <c r="CP60" s="386"/>
      <c r="CY60" s="386"/>
      <c r="CZ60" s="386"/>
      <c r="DA60" s="386"/>
      <c r="DB60" s="386"/>
      <c r="DC60" s="386"/>
      <c r="DD60" s="385"/>
      <c r="DE60" s="384"/>
    </row>
    <row r="61" spans="1:109" s="380" customFormat="1" x14ac:dyDescent="0.15">
      <c r="A61" s="366"/>
      <c r="B61" s="387"/>
      <c r="C61" s="388"/>
      <c r="D61" s="388"/>
      <c r="E61" s="388"/>
      <c r="F61" s="388"/>
      <c r="G61" s="388"/>
      <c r="H61" s="388"/>
      <c r="I61" s="388"/>
      <c r="J61" s="388"/>
      <c r="K61" s="388"/>
      <c r="L61" s="388"/>
      <c r="M61" s="389"/>
      <c r="N61" s="389"/>
      <c r="O61" s="388"/>
      <c r="P61" s="388"/>
      <c r="Q61" s="388"/>
      <c r="R61" s="388"/>
      <c r="S61" s="388"/>
      <c r="T61" s="388"/>
      <c r="U61" s="388"/>
      <c r="V61" s="388"/>
      <c r="W61" s="388"/>
      <c r="X61" s="388"/>
      <c r="Y61" s="388"/>
      <c r="Z61" s="388"/>
      <c r="AA61" s="388"/>
      <c r="AB61" s="388"/>
      <c r="AC61" s="388"/>
      <c r="AD61" s="388"/>
      <c r="AE61" s="388"/>
      <c r="AF61" s="388"/>
      <c r="AG61" s="388"/>
      <c r="AH61" s="388"/>
      <c r="AI61" s="388"/>
      <c r="AJ61" s="388"/>
      <c r="AK61" s="388"/>
      <c r="AL61" s="388"/>
      <c r="AM61" s="388"/>
      <c r="AN61" s="388"/>
      <c r="AO61" s="388"/>
      <c r="AP61" s="388"/>
      <c r="AQ61" s="388"/>
      <c r="AR61" s="388"/>
      <c r="AS61" s="389"/>
      <c r="AT61" s="389"/>
      <c r="AU61" s="388"/>
      <c r="AV61" s="388"/>
      <c r="AW61" s="388"/>
      <c r="AX61" s="388"/>
      <c r="AY61" s="388"/>
      <c r="AZ61" s="388"/>
      <c r="BA61" s="388"/>
      <c r="BB61" s="388"/>
      <c r="BC61" s="388"/>
      <c r="BD61" s="388"/>
      <c r="BE61" s="389"/>
      <c r="BF61" s="389"/>
      <c r="BG61" s="388"/>
      <c r="BH61" s="388"/>
      <c r="BI61" s="388"/>
      <c r="BJ61" s="388"/>
      <c r="BK61" s="388"/>
      <c r="BL61" s="388"/>
      <c r="BM61" s="388"/>
      <c r="BN61" s="388"/>
      <c r="BO61" s="388"/>
      <c r="BP61" s="388"/>
      <c r="BQ61" s="389"/>
      <c r="BR61" s="389"/>
      <c r="BS61" s="388"/>
      <c r="BT61" s="388"/>
      <c r="BU61" s="388"/>
      <c r="BV61" s="388"/>
      <c r="BW61" s="388"/>
      <c r="BX61" s="388"/>
      <c r="BY61" s="388"/>
      <c r="BZ61" s="388"/>
      <c r="CA61" s="388"/>
      <c r="CB61" s="388"/>
      <c r="CC61" s="389"/>
      <c r="CD61" s="389"/>
      <c r="CE61" s="388"/>
      <c r="CF61" s="388"/>
      <c r="CG61" s="388"/>
      <c r="CH61" s="388"/>
      <c r="CI61" s="388"/>
      <c r="CJ61" s="388"/>
      <c r="CK61" s="388"/>
      <c r="CL61" s="388"/>
      <c r="CM61" s="388"/>
      <c r="CN61" s="388"/>
      <c r="CO61" s="389"/>
      <c r="CP61" s="389"/>
      <c r="CQ61" s="388"/>
      <c r="CR61" s="388"/>
      <c r="CS61" s="388"/>
      <c r="CT61" s="388"/>
      <c r="CU61" s="388"/>
      <c r="CV61" s="388"/>
      <c r="CW61" s="388"/>
      <c r="CX61" s="388"/>
      <c r="CY61" s="388"/>
      <c r="CZ61" s="388"/>
      <c r="DA61" s="389"/>
      <c r="DB61" s="389"/>
      <c r="DC61" s="389"/>
      <c r="DD61" s="390"/>
      <c r="DE61" s="384"/>
    </row>
    <row r="62" spans="1:109" x14ac:dyDescent="0.15">
      <c r="B62" s="377"/>
      <c r="C62" s="377"/>
      <c r="D62" s="377"/>
      <c r="E62" s="377"/>
      <c r="F62" s="377"/>
      <c r="G62" s="377"/>
      <c r="H62" s="377"/>
      <c r="I62" s="377"/>
      <c r="J62" s="377"/>
      <c r="K62" s="377"/>
      <c r="L62" s="377"/>
      <c r="M62" s="377"/>
      <c r="N62" s="377"/>
      <c r="O62" s="377"/>
      <c r="P62" s="377"/>
      <c r="Q62" s="377"/>
      <c r="R62" s="377"/>
      <c r="S62" s="377"/>
      <c r="T62" s="377"/>
      <c r="U62" s="377"/>
      <c r="V62" s="377"/>
      <c r="W62" s="377"/>
      <c r="X62" s="377"/>
      <c r="Y62" s="377"/>
      <c r="Z62" s="377"/>
      <c r="AA62" s="377"/>
      <c r="AB62" s="377"/>
      <c r="AC62" s="377"/>
      <c r="AD62" s="377"/>
      <c r="AE62" s="377"/>
      <c r="AF62" s="377"/>
      <c r="AG62" s="377"/>
      <c r="AH62" s="377"/>
      <c r="AI62" s="377"/>
      <c r="AJ62" s="377"/>
      <c r="AK62" s="377"/>
      <c r="AL62" s="377"/>
      <c r="AM62" s="377"/>
      <c r="AN62" s="377"/>
      <c r="AO62" s="377"/>
      <c r="AP62" s="377"/>
      <c r="AQ62" s="377"/>
      <c r="AR62" s="377"/>
      <c r="AS62" s="377"/>
      <c r="AT62" s="377"/>
      <c r="AU62" s="377"/>
      <c r="AV62" s="377"/>
      <c r="AW62" s="377"/>
      <c r="AX62" s="377"/>
      <c r="AY62" s="377"/>
      <c r="AZ62" s="377"/>
      <c r="BA62" s="377"/>
      <c r="BB62" s="377"/>
      <c r="BC62" s="377"/>
      <c r="BD62" s="377"/>
      <c r="BE62" s="377"/>
      <c r="BF62" s="377"/>
      <c r="BG62" s="377"/>
      <c r="BH62" s="377"/>
      <c r="BI62" s="377"/>
      <c r="BJ62" s="377"/>
      <c r="BK62" s="377"/>
      <c r="BL62" s="377"/>
      <c r="BM62" s="377"/>
      <c r="BN62" s="377"/>
      <c r="BO62" s="377"/>
      <c r="BP62" s="377"/>
      <c r="BQ62" s="377"/>
      <c r="BR62" s="377"/>
      <c r="BS62" s="377"/>
      <c r="BT62" s="377"/>
      <c r="BU62" s="377"/>
      <c r="BV62" s="377"/>
      <c r="BW62" s="377"/>
      <c r="BX62" s="377"/>
      <c r="BY62" s="377"/>
      <c r="BZ62" s="377"/>
      <c r="CA62" s="377"/>
      <c r="CB62" s="377"/>
      <c r="CC62" s="377"/>
      <c r="CD62" s="377"/>
      <c r="CE62" s="377"/>
      <c r="CF62" s="377"/>
      <c r="CG62" s="377"/>
      <c r="CH62" s="377"/>
      <c r="CI62" s="377"/>
      <c r="CJ62" s="377"/>
      <c r="CK62" s="377"/>
      <c r="CL62" s="377"/>
      <c r="CM62" s="377"/>
      <c r="CN62" s="377"/>
      <c r="CO62" s="377"/>
      <c r="CP62" s="377"/>
      <c r="CQ62" s="377"/>
      <c r="CR62" s="377"/>
      <c r="CS62" s="377"/>
      <c r="CT62" s="377"/>
      <c r="CU62" s="377"/>
      <c r="CV62" s="377"/>
      <c r="CW62" s="377"/>
      <c r="CX62" s="377"/>
      <c r="CY62" s="377"/>
      <c r="CZ62" s="377"/>
      <c r="DA62" s="377"/>
      <c r="DB62" s="377"/>
      <c r="DC62" s="377"/>
      <c r="DD62" s="377"/>
      <c r="DE62" s="366"/>
    </row>
    <row r="63" spans="1:109" ht="17.25" x14ac:dyDescent="0.15">
      <c r="B63" s="391" t="s">
        <v>576</v>
      </c>
    </row>
    <row r="64" spans="1:109" x14ac:dyDescent="0.15">
      <c r="B64" s="372"/>
      <c r="G64" s="379"/>
      <c r="I64" s="392"/>
      <c r="J64" s="392"/>
      <c r="K64" s="392"/>
      <c r="L64" s="392"/>
      <c r="M64" s="392"/>
      <c r="N64" s="393"/>
      <c r="AM64" s="379"/>
      <c r="AN64" s="379" t="s">
        <v>570</v>
      </c>
      <c r="AP64" s="380"/>
      <c r="AQ64" s="380"/>
      <c r="AR64" s="380"/>
      <c r="AY64" s="379"/>
      <c r="BA64" s="380"/>
      <c r="BB64" s="380"/>
      <c r="BC64" s="380"/>
      <c r="BK64" s="379"/>
      <c r="BM64" s="380"/>
      <c r="BN64" s="380"/>
      <c r="BO64" s="380"/>
      <c r="BW64" s="379"/>
      <c r="BY64" s="380"/>
      <c r="BZ64" s="380"/>
      <c r="CA64" s="380"/>
      <c r="CI64" s="379"/>
      <c r="CK64" s="380"/>
      <c r="CL64" s="380"/>
      <c r="CM64" s="380"/>
      <c r="CU64" s="379"/>
      <c r="CW64" s="380"/>
      <c r="CX64" s="380"/>
      <c r="CY64" s="380"/>
    </row>
    <row r="65" spans="2:107" x14ac:dyDescent="0.15">
      <c r="B65" s="372"/>
      <c r="AN65" s="1253" t="s">
        <v>579</v>
      </c>
      <c r="AO65" s="1254"/>
      <c r="AP65" s="1254"/>
      <c r="AQ65" s="1254"/>
      <c r="AR65" s="1254"/>
      <c r="AS65" s="1254"/>
      <c r="AT65" s="1254"/>
      <c r="AU65" s="1254"/>
      <c r="AV65" s="1254"/>
      <c r="AW65" s="1254"/>
      <c r="AX65" s="1254"/>
      <c r="AY65" s="1254"/>
      <c r="AZ65" s="1254"/>
      <c r="BA65" s="1254"/>
      <c r="BB65" s="1254"/>
      <c r="BC65" s="1254"/>
      <c r="BD65" s="1254"/>
      <c r="BE65" s="1254"/>
      <c r="BF65" s="1254"/>
      <c r="BG65" s="1254"/>
      <c r="BH65" s="1254"/>
      <c r="BI65" s="1254"/>
      <c r="BJ65" s="1254"/>
      <c r="BK65" s="1254"/>
      <c r="BL65" s="1254"/>
      <c r="BM65" s="1254"/>
      <c r="BN65" s="1254"/>
      <c r="BO65" s="1254"/>
      <c r="BP65" s="1254"/>
      <c r="BQ65" s="1254"/>
      <c r="BR65" s="1254"/>
      <c r="BS65" s="1254"/>
      <c r="BT65" s="1254"/>
      <c r="BU65" s="1254"/>
      <c r="BV65" s="1254"/>
      <c r="BW65" s="1254"/>
      <c r="BX65" s="1254"/>
      <c r="BY65" s="1254"/>
      <c r="BZ65" s="1254"/>
      <c r="CA65" s="1254"/>
      <c r="CB65" s="1254"/>
      <c r="CC65" s="1254"/>
      <c r="CD65" s="1254"/>
      <c r="CE65" s="1254"/>
      <c r="CF65" s="1254"/>
      <c r="CG65" s="1254"/>
      <c r="CH65" s="1254"/>
      <c r="CI65" s="1254"/>
      <c r="CJ65" s="1254"/>
      <c r="CK65" s="1254"/>
      <c r="CL65" s="1254"/>
      <c r="CM65" s="1254"/>
      <c r="CN65" s="1254"/>
      <c r="CO65" s="1254"/>
      <c r="CP65" s="1254"/>
      <c r="CQ65" s="1254"/>
      <c r="CR65" s="1254"/>
      <c r="CS65" s="1254"/>
      <c r="CT65" s="1254"/>
      <c r="CU65" s="1254"/>
      <c r="CV65" s="1254"/>
      <c r="CW65" s="1254"/>
      <c r="CX65" s="1254"/>
      <c r="CY65" s="1254"/>
      <c r="CZ65" s="1254"/>
      <c r="DA65" s="1254"/>
      <c r="DB65" s="1254"/>
      <c r="DC65" s="1255"/>
    </row>
    <row r="66" spans="2:107" x14ac:dyDescent="0.15">
      <c r="B66" s="372"/>
      <c r="AN66" s="1256"/>
      <c r="AO66" s="1257"/>
      <c r="AP66" s="1257"/>
      <c r="AQ66" s="1257"/>
      <c r="AR66" s="1257"/>
      <c r="AS66" s="1257"/>
      <c r="AT66" s="1257"/>
      <c r="AU66" s="1257"/>
      <c r="AV66" s="1257"/>
      <c r="AW66" s="1257"/>
      <c r="AX66" s="1257"/>
      <c r="AY66" s="1257"/>
      <c r="AZ66" s="1257"/>
      <c r="BA66" s="1257"/>
      <c r="BB66" s="1257"/>
      <c r="BC66" s="1257"/>
      <c r="BD66" s="1257"/>
      <c r="BE66" s="1257"/>
      <c r="BF66" s="1257"/>
      <c r="BG66" s="1257"/>
      <c r="BH66" s="1257"/>
      <c r="BI66" s="1257"/>
      <c r="BJ66" s="1257"/>
      <c r="BK66" s="1257"/>
      <c r="BL66" s="1257"/>
      <c r="BM66" s="1257"/>
      <c r="BN66" s="1257"/>
      <c r="BO66" s="1257"/>
      <c r="BP66" s="1257"/>
      <c r="BQ66" s="1257"/>
      <c r="BR66" s="1257"/>
      <c r="BS66" s="1257"/>
      <c r="BT66" s="1257"/>
      <c r="BU66" s="1257"/>
      <c r="BV66" s="1257"/>
      <c r="BW66" s="1257"/>
      <c r="BX66" s="1257"/>
      <c r="BY66" s="1257"/>
      <c r="BZ66" s="1257"/>
      <c r="CA66" s="1257"/>
      <c r="CB66" s="1257"/>
      <c r="CC66" s="1257"/>
      <c r="CD66" s="1257"/>
      <c r="CE66" s="1257"/>
      <c r="CF66" s="1257"/>
      <c r="CG66" s="1257"/>
      <c r="CH66" s="1257"/>
      <c r="CI66" s="1257"/>
      <c r="CJ66" s="1257"/>
      <c r="CK66" s="1257"/>
      <c r="CL66" s="1257"/>
      <c r="CM66" s="1257"/>
      <c r="CN66" s="1257"/>
      <c r="CO66" s="1257"/>
      <c r="CP66" s="1257"/>
      <c r="CQ66" s="1257"/>
      <c r="CR66" s="1257"/>
      <c r="CS66" s="1257"/>
      <c r="CT66" s="1257"/>
      <c r="CU66" s="1257"/>
      <c r="CV66" s="1257"/>
      <c r="CW66" s="1257"/>
      <c r="CX66" s="1257"/>
      <c r="CY66" s="1257"/>
      <c r="CZ66" s="1257"/>
      <c r="DA66" s="1257"/>
      <c r="DB66" s="1257"/>
      <c r="DC66" s="1258"/>
    </row>
    <row r="67" spans="2:107" x14ac:dyDescent="0.15">
      <c r="B67" s="372"/>
      <c r="AN67" s="1256"/>
      <c r="AO67" s="1257"/>
      <c r="AP67" s="1257"/>
      <c r="AQ67" s="1257"/>
      <c r="AR67" s="1257"/>
      <c r="AS67" s="1257"/>
      <c r="AT67" s="1257"/>
      <c r="AU67" s="1257"/>
      <c r="AV67" s="1257"/>
      <c r="AW67" s="1257"/>
      <c r="AX67" s="1257"/>
      <c r="AY67" s="1257"/>
      <c r="AZ67" s="1257"/>
      <c r="BA67" s="1257"/>
      <c r="BB67" s="1257"/>
      <c r="BC67" s="1257"/>
      <c r="BD67" s="1257"/>
      <c r="BE67" s="1257"/>
      <c r="BF67" s="1257"/>
      <c r="BG67" s="1257"/>
      <c r="BH67" s="1257"/>
      <c r="BI67" s="1257"/>
      <c r="BJ67" s="1257"/>
      <c r="BK67" s="1257"/>
      <c r="BL67" s="1257"/>
      <c r="BM67" s="1257"/>
      <c r="BN67" s="1257"/>
      <c r="BO67" s="1257"/>
      <c r="BP67" s="1257"/>
      <c r="BQ67" s="1257"/>
      <c r="BR67" s="1257"/>
      <c r="BS67" s="1257"/>
      <c r="BT67" s="1257"/>
      <c r="BU67" s="1257"/>
      <c r="BV67" s="1257"/>
      <c r="BW67" s="1257"/>
      <c r="BX67" s="1257"/>
      <c r="BY67" s="1257"/>
      <c r="BZ67" s="1257"/>
      <c r="CA67" s="1257"/>
      <c r="CB67" s="1257"/>
      <c r="CC67" s="1257"/>
      <c r="CD67" s="1257"/>
      <c r="CE67" s="1257"/>
      <c r="CF67" s="1257"/>
      <c r="CG67" s="1257"/>
      <c r="CH67" s="1257"/>
      <c r="CI67" s="1257"/>
      <c r="CJ67" s="1257"/>
      <c r="CK67" s="1257"/>
      <c r="CL67" s="1257"/>
      <c r="CM67" s="1257"/>
      <c r="CN67" s="1257"/>
      <c r="CO67" s="1257"/>
      <c r="CP67" s="1257"/>
      <c r="CQ67" s="1257"/>
      <c r="CR67" s="1257"/>
      <c r="CS67" s="1257"/>
      <c r="CT67" s="1257"/>
      <c r="CU67" s="1257"/>
      <c r="CV67" s="1257"/>
      <c r="CW67" s="1257"/>
      <c r="CX67" s="1257"/>
      <c r="CY67" s="1257"/>
      <c r="CZ67" s="1257"/>
      <c r="DA67" s="1257"/>
      <c r="DB67" s="1257"/>
      <c r="DC67" s="1258"/>
    </row>
    <row r="68" spans="2:107" x14ac:dyDescent="0.15">
      <c r="B68" s="372"/>
      <c r="AN68" s="1256"/>
      <c r="AO68" s="1257"/>
      <c r="AP68" s="1257"/>
      <c r="AQ68" s="1257"/>
      <c r="AR68" s="1257"/>
      <c r="AS68" s="1257"/>
      <c r="AT68" s="1257"/>
      <c r="AU68" s="1257"/>
      <c r="AV68" s="1257"/>
      <c r="AW68" s="1257"/>
      <c r="AX68" s="1257"/>
      <c r="AY68" s="1257"/>
      <c r="AZ68" s="1257"/>
      <c r="BA68" s="1257"/>
      <c r="BB68" s="1257"/>
      <c r="BC68" s="1257"/>
      <c r="BD68" s="1257"/>
      <c r="BE68" s="1257"/>
      <c r="BF68" s="1257"/>
      <c r="BG68" s="1257"/>
      <c r="BH68" s="1257"/>
      <c r="BI68" s="1257"/>
      <c r="BJ68" s="1257"/>
      <c r="BK68" s="1257"/>
      <c r="BL68" s="1257"/>
      <c r="BM68" s="1257"/>
      <c r="BN68" s="1257"/>
      <c r="BO68" s="1257"/>
      <c r="BP68" s="1257"/>
      <c r="BQ68" s="1257"/>
      <c r="BR68" s="1257"/>
      <c r="BS68" s="1257"/>
      <c r="BT68" s="1257"/>
      <c r="BU68" s="1257"/>
      <c r="BV68" s="1257"/>
      <c r="BW68" s="1257"/>
      <c r="BX68" s="1257"/>
      <c r="BY68" s="1257"/>
      <c r="BZ68" s="1257"/>
      <c r="CA68" s="1257"/>
      <c r="CB68" s="1257"/>
      <c r="CC68" s="1257"/>
      <c r="CD68" s="1257"/>
      <c r="CE68" s="1257"/>
      <c r="CF68" s="1257"/>
      <c r="CG68" s="1257"/>
      <c r="CH68" s="1257"/>
      <c r="CI68" s="1257"/>
      <c r="CJ68" s="1257"/>
      <c r="CK68" s="1257"/>
      <c r="CL68" s="1257"/>
      <c r="CM68" s="1257"/>
      <c r="CN68" s="1257"/>
      <c r="CO68" s="1257"/>
      <c r="CP68" s="1257"/>
      <c r="CQ68" s="1257"/>
      <c r="CR68" s="1257"/>
      <c r="CS68" s="1257"/>
      <c r="CT68" s="1257"/>
      <c r="CU68" s="1257"/>
      <c r="CV68" s="1257"/>
      <c r="CW68" s="1257"/>
      <c r="CX68" s="1257"/>
      <c r="CY68" s="1257"/>
      <c r="CZ68" s="1257"/>
      <c r="DA68" s="1257"/>
      <c r="DB68" s="1257"/>
      <c r="DC68" s="1258"/>
    </row>
    <row r="69" spans="2:107" x14ac:dyDescent="0.15">
      <c r="B69" s="372"/>
      <c r="AN69" s="1259"/>
      <c r="AO69" s="1260"/>
      <c r="AP69" s="1260"/>
      <c r="AQ69" s="1260"/>
      <c r="AR69" s="1260"/>
      <c r="AS69" s="1260"/>
      <c r="AT69" s="1260"/>
      <c r="AU69" s="1260"/>
      <c r="AV69" s="1260"/>
      <c r="AW69" s="1260"/>
      <c r="AX69" s="1260"/>
      <c r="AY69" s="1260"/>
      <c r="AZ69" s="1260"/>
      <c r="BA69" s="1260"/>
      <c r="BB69" s="1260"/>
      <c r="BC69" s="1260"/>
      <c r="BD69" s="1260"/>
      <c r="BE69" s="1260"/>
      <c r="BF69" s="1260"/>
      <c r="BG69" s="1260"/>
      <c r="BH69" s="1260"/>
      <c r="BI69" s="1260"/>
      <c r="BJ69" s="1260"/>
      <c r="BK69" s="1260"/>
      <c r="BL69" s="1260"/>
      <c r="BM69" s="1260"/>
      <c r="BN69" s="1260"/>
      <c r="BO69" s="1260"/>
      <c r="BP69" s="1260"/>
      <c r="BQ69" s="1260"/>
      <c r="BR69" s="1260"/>
      <c r="BS69" s="1260"/>
      <c r="BT69" s="1260"/>
      <c r="BU69" s="1260"/>
      <c r="BV69" s="1260"/>
      <c r="BW69" s="1260"/>
      <c r="BX69" s="1260"/>
      <c r="BY69" s="1260"/>
      <c r="BZ69" s="1260"/>
      <c r="CA69" s="1260"/>
      <c r="CB69" s="1260"/>
      <c r="CC69" s="1260"/>
      <c r="CD69" s="1260"/>
      <c r="CE69" s="1260"/>
      <c r="CF69" s="1260"/>
      <c r="CG69" s="1260"/>
      <c r="CH69" s="1260"/>
      <c r="CI69" s="1260"/>
      <c r="CJ69" s="1260"/>
      <c r="CK69" s="1260"/>
      <c r="CL69" s="1260"/>
      <c r="CM69" s="1260"/>
      <c r="CN69" s="1260"/>
      <c r="CO69" s="1260"/>
      <c r="CP69" s="1260"/>
      <c r="CQ69" s="1260"/>
      <c r="CR69" s="1260"/>
      <c r="CS69" s="1260"/>
      <c r="CT69" s="1260"/>
      <c r="CU69" s="1260"/>
      <c r="CV69" s="1260"/>
      <c r="CW69" s="1260"/>
      <c r="CX69" s="1260"/>
      <c r="CY69" s="1260"/>
      <c r="CZ69" s="1260"/>
      <c r="DA69" s="1260"/>
      <c r="DB69" s="1260"/>
      <c r="DC69" s="1261"/>
    </row>
    <row r="70" spans="2:107" x14ac:dyDescent="0.15">
      <c r="B70" s="372"/>
      <c r="H70" s="394"/>
      <c r="I70" s="394"/>
      <c r="J70" s="395"/>
      <c r="K70" s="395"/>
      <c r="L70" s="396"/>
      <c r="M70" s="395"/>
      <c r="N70" s="396"/>
      <c r="AN70" s="381"/>
      <c r="AO70" s="381"/>
      <c r="AP70" s="381"/>
      <c r="AZ70" s="381"/>
      <c r="BA70" s="381"/>
      <c r="BB70" s="381"/>
      <c r="BL70" s="381"/>
      <c r="BM70" s="381"/>
      <c r="BN70" s="381"/>
      <c r="BX70" s="381"/>
      <c r="BY70" s="381"/>
      <c r="BZ70" s="381"/>
      <c r="CJ70" s="381"/>
      <c r="CK70" s="381"/>
      <c r="CL70" s="381"/>
      <c r="CV70" s="381"/>
      <c r="CW70" s="381"/>
      <c r="CX70" s="381"/>
    </row>
    <row r="71" spans="2:107" x14ac:dyDescent="0.15">
      <c r="B71" s="372"/>
      <c r="G71" s="397"/>
      <c r="I71" s="398"/>
      <c r="J71" s="395"/>
      <c r="K71" s="395"/>
      <c r="L71" s="396"/>
      <c r="M71" s="395"/>
      <c r="N71" s="396"/>
      <c r="AM71" s="397"/>
      <c r="AN71" s="366" t="s">
        <v>571</v>
      </c>
    </row>
    <row r="72" spans="2:107" x14ac:dyDescent="0.15">
      <c r="B72" s="372"/>
      <c r="G72" s="1262"/>
      <c r="H72" s="1262"/>
      <c r="I72" s="1262"/>
      <c r="J72" s="1262"/>
      <c r="K72" s="382"/>
      <c r="L72" s="382"/>
      <c r="M72" s="383"/>
      <c r="N72" s="383"/>
      <c r="AN72" s="1263"/>
      <c r="AO72" s="1264"/>
      <c r="AP72" s="1264"/>
      <c r="AQ72" s="1264"/>
      <c r="AR72" s="1264"/>
      <c r="AS72" s="1264"/>
      <c r="AT72" s="1264"/>
      <c r="AU72" s="1264"/>
      <c r="AV72" s="1264"/>
      <c r="AW72" s="1264"/>
      <c r="AX72" s="1264"/>
      <c r="AY72" s="1264"/>
      <c r="AZ72" s="1264"/>
      <c r="BA72" s="1264"/>
      <c r="BB72" s="1264"/>
      <c r="BC72" s="1264"/>
      <c r="BD72" s="1264"/>
      <c r="BE72" s="1264"/>
      <c r="BF72" s="1264"/>
      <c r="BG72" s="1264"/>
      <c r="BH72" s="1264"/>
      <c r="BI72" s="1264"/>
      <c r="BJ72" s="1264"/>
      <c r="BK72" s="1264"/>
      <c r="BL72" s="1264"/>
      <c r="BM72" s="1264"/>
      <c r="BN72" s="1264"/>
      <c r="BO72" s="1265"/>
      <c r="BP72" s="1266" t="s">
        <v>528</v>
      </c>
      <c r="BQ72" s="1266"/>
      <c r="BR72" s="1266"/>
      <c r="BS72" s="1266"/>
      <c r="BT72" s="1266"/>
      <c r="BU72" s="1266"/>
      <c r="BV72" s="1266"/>
      <c r="BW72" s="1266"/>
      <c r="BX72" s="1266" t="s">
        <v>529</v>
      </c>
      <c r="BY72" s="1266"/>
      <c r="BZ72" s="1266"/>
      <c r="CA72" s="1266"/>
      <c r="CB72" s="1266"/>
      <c r="CC72" s="1266"/>
      <c r="CD72" s="1266"/>
      <c r="CE72" s="1266"/>
      <c r="CF72" s="1266" t="s">
        <v>530</v>
      </c>
      <c r="CG72" s="1266"/>
      <c r="CH72" s="1266"/>
      <c r="CI72" s="1266"/>
      <c r="CJ72" s="1266"/>
      <c r="CK72" s="1266"/>
      <c r="CL72" s="1266"/>
      <c r="CM72" s="1266"/>
      <c r="CN72" s="1266" t="s">
        <v>531</v>
      </c>
      <c r="CO72" s="1266"/>
      <c r="CP72" s="1266"/>
      <c r="CQ72" s="1266"/>
      <c r="CR72" s="1266"/>
      <c r="CS72" s="1266"/>
      <c r="CT72" s="1266"/>
      <c r="CU72" s="1266"/>
      <c r="CV72" s="1266" t="s">
        <v>532</v>
      </c>
      <c r="CW72" s="1266"/>
      <c r="CX72" s="1266"/>
      <c r="CY72" s="1266"/>
      <c r="CZ72" s="1266"/>
      <c r="DA72" s="1266"/>
      <c r="DB72" s="1266"/>
      <c r="DC72" s="1266"/>
    </row>
    <row r="73" spans="2:107" x14ac:dyDescent="0.15">
      <c r="B73" s="372"/>
      <c r="G73" s="1272"/>
      <c r="H73" s="1272"/>
      <c r="I73" s="1272"/>
      <c r="J73" s="1272"/>
      <c r="K73" s="1273"/>
      <c r="L73" s="1273"/>
      <c r="M73" s="1273"/>
      <c r="N73" s="1273"/>
      <c r="AM73" s="381"/>
      <c r="AN73" s="1269" t="s">
        <v>572</v>
      </c>
      <c r="AO73" s="1269"/>
      <c r="AP73" s="1269"/>
      <c r="AQ73" s="1269"/>
      <c r="AR73" s="1269"/>
      <c r="AS73" s="1269"/>
      <c r="AT73" s="1269"/>
      <c r="AU73" s="1269"/>
      <c r="AV73" s="1269"/>
      <c r="AW73" s="1269"/>
      <c r="AX73" s="1269"/>
      <c r="AY73" s="1269"/>
      <c r="AZ73" s="1269"/>
      <c r="BA73" s="1269"/>
      <c r="BB73" s="1269" t="s">
        <v>573</v>
      </c>
      <c r="BC73" s="1269"/>
      <c r="BD73" s="1269"/>
      <c r="BE73" s="1269"/>
      <c r="BF73" s="1269"/>
      <c r="BG73" s="1269"/>
      <c r="BH73" s="1269"/>
      <c r="BI73" s="1269"/>
      <c r="BJ73" s="1269"/>
      <c r="BK73" s="1269"/>
      <c r="BL73" s="1269"/>
      <c r="BM73" s="1269"/>
      <c r="BN73" s="1269"/>
      <c r="BO73" s="1269"/>
      <c r="BP73" s="1267">
        <v>72.400000000000006</v>
      </c>
      <c r="BQ73" s="1267"/>
      <c r="BR73" s="1267"/>
      <c r="BS73" s="1267"/>
      <c r="BT73" s="1267"/>
      <c r="BU73" s="1267"/>
      <c r="BV73" s="1267"/>
      <c r="BW73" s="1267"/>
      <c r="BX73" s="1267">
        <v>53.3</v>
      </c>
      <c r="BY73" s="1267"/>
      <c r="BZ73" s="1267"/>
      <c r="CA73" s="1267"/>
      <c r="CB73" s="1267"/>
      <c r="CC73" s="1267"/>
      <c r="CD73" s="1267"/>
      <c r="CE73" s="1267"/>
      <c r="CF73" s="1267">
        <v>35.700000000000003</v>
      </c>
      <c r="CG73" s="1267"/>
      <c r="CH73" s="1267"/>
      <c r="CI73" s="1267"/>
      <c r="CJ73" s="1267"/>
      <c r="CK73" s="1267"/>
      <c r="CL73" s="1267"/>
      <c r="CM73" s="1267"/>
      <c r="CN73" s="1267">
        <v>27.8</v>
      </c>
      <c r="CO73" s="1267"/>
      <c r="CP73" s="1267"/>
      <c r="CQ73" s="1267"/>
      <c r="CR73" s="1267"/>
      <c r="CS73" s="1267"/>
      <c r="CT73" s="1267"/>
      <c r="CU73" s="1267"/>
      <c r="CV73" s="1267">
        <v>23.4</v>
      </c>
      <c r="CW73" s="1267"/>
      <c r="CX73" s="1267"/>
      <c r="CY73" s="1267"/>
      <c r="CZ73" s="1267"/>
      <c r="DA73" s="1267"/>
      <c r="DB73" s="1267"/>
      <c r="DC73" s="1267"/>
    </row>
    <row r="74" spans="2:107" x14ac:dyDescent="0.15">
      <c r="B74" s="372"/>
      <c r="G74" s="1272"/>
      <c r="H74" s="1272"/>
      <c r="I74" s="1272"/>
      <c r="J74" s="1272"/>
      <c r="K74" s="1273"/>
      <c r="L74" s="1273"/>
      <c r="M74" s="1273"/>
      <c r="N74" s="1273"/>
      <c r="AM74" s="381"/>
      <c r="AN74" s="1269"/>
      <c r="AO74" s="1269"/>
      <c r="AP74" s="1269"/>
      <c r="AQ74" s="1269"/>
      <c r="AR74" s="1269"/>
      <c r="AS74" s="1269"/>
      <c r="AT74" s="1269"/>
      <c r="AU74" s="1269"/>
      <c r="AV74" s="1269"/>
      <c r="AW74" s="1269"/>
      <c r="AX74" s="1269"/>
      <c r="AY74" s="1269"/>
      <c r="AZ74" s="1269"/>
      <c r="BA74" s="1269"/>
      <c r="BB74" s="1269"/>
      <c r="BC74" s="1269"/>
      <c r="BD74" s="1269"/>
      <c r="BE74" s="1269"/>
      <c r="BF74" s="1269"/>
      <c r="BG74" s="1269"/>
      <c r="BH74" s="1269"/>
      <c r="BI74" s="1269"/>
      <c r="BJ74" s="1269"/>
      <c r="BK74" s="1269"/>
      <c r="BL74" s="1269"/>
      <c r="BM74" s="1269"/>
      <c r="BN74" s="1269"/>
      <c r="BO74" s="1269"/>
      <c r="BP74" s="1267"/>
      <c r="BQ74" s="1267"/>
      <c r="BR74" s="1267"/>
      <c r="BS74" s="1267"/>
      <c r="BT74" s="1267"/>
      <c r="BU74" s="1267"/>
      <c r="BV74" s="1267"/>
      <c r="BW74" s="1267"/>
      <c r="BX74" s="1267"/>
      <c r="BY74" s="1267"/>
      <c r="BZ74" s="1267"/>
      <c r="CA74" s="1267"/>
      <c r="CB74" s="1267"/>
      <c r="CC74" s="1267"/>
      <c r="CD74" s="1267"/>
      <c r="CE74" s="1267"/>
      <c r="CF74" s="1267"/>
      <c r="CG74" s="1267"/>
      <c r="CH74" s="1267"/>
      <c r="CI74" s="1267"/>
      <c r="CJ74" s="1267"/>
      <c r="CK74" s="1267"/>
      <c r="CL74" s="1267"/>
      <c r="CM74" s="1267"/>
      <c r="CN74" s="1267"/>
      <c r="CO74" s="1267"/>
      <c r="CP74" s="1267"/>
      <c r="CQ74" s="1267"/>
      <c r="CR74" s="1267"/>
      <c r="CS74" s="1267"/>
      <c r="CT74" s="1267"/>
      <c r="CU74" s="1267"/>
      <c r="CV74" s="1267"/>
      <c r="CW74" s="1267"/>
      <c r="CX74" s="1267"/>
      <c r="CY74" s="1267"/>
      <c r="CZ74" s="1267"/>
      <c r="DA74" s="1267"/>
      <c r="DB74" s="1267"/>
      <c r="DC74" s="1267"/>
    </row>
    <row r="75" spans="2:107" x14ac:dyDescent="0.15">
      <c r="B75" s="372"/>
      <c r="G75" s="1272"/>
      <c r="H75" s="1272"/>
      <c r="I75" s="1262"/>
      <c r="J75" s="1262"/>
      <c r="K75" s="1268"/>
      <c r="L75" s="1268"/>
      <c r="M75" s="1268"/>
      <c r="N75" s="1268"/>
      <c r="AM75" s="381"/>
      <c r="AN75" s="1269"/>
      <c r="AO75" s="1269"/>
      <c r="AP75" s="1269"/>
      <c r="AQ75" s="1269"/>
      <c r="AR75" s="1269"/>
      <c r="AS75" s="1269"/>
      <c r="AT75" s="1269"/>
      <c r="AU75" s="1269"/>
      <c r="AV75" s="1269"/>
      <c r="AW75" s="1269"/>
      <c r="AX75" s="1269"/>
      <c r="AY75" s="1269"/>
      <c r="AZ75" s="1269"/>
      <c r="BA75" s="1269"/>
      <c r="BB75" s="1269" t="s">
        <v>577</v>
      </c>
      <c r="BC75" s="1269"/>
      <c r="BD75" s="1269"/>
      <c r="BE75" s="1269"/>
      <c r="BF75" s="1269"/>
      <c r="BG75" s="1269"/>
      <c r="BH75" s="1269"/>
      <c r="BI75" s="1269"/>
      <c r="BJ75" s="1269"/>
      <c r="BK75" s="1269"/>
      <c r="BL75" s="1269"/>
      <c r="BM75" s="1269"/>
      <c r="BN75" s="1269"/>
      <c r="BO75" s="1269"/>
      <c r="BP75" s="1267">
        <v>10.3</v>
      </c>
      <c r="BQ75" s="1267"/>
      <c r="BR75" s="1267"/>
      <c r="BS75" s="1267"/>
      <c r="BT75" s="1267"/>
      <c r="BU75" s="1267"/>
      <c r="BV75" s="1267"/>
      <c r="BW75" s="1267"/>
      <c r="BX75" s="1267">
        <v>10.6</v>
      </c>
      <c r="BY75" s="1267"/>
      <c r="BZ75" s="1267"/>
      <c r="CA75" s="1267"/>
      <c r="CB75" s="1267"/>
      <c r="CC75" s="1267"/>
      <c r="CD75" s="1267"/>
      <c r="CE75" s="1267"/>
      <c r="CF75" s="1267">
        <v>10.7</v>
      </c>
      <c r="CG75" s="1267"/>
      <c r="CH75" s="1267"/>
      <c r="CI75" s="1267"/>
      <c r="CJ75" s="1267"/>
      <c r="CK75" s="1267"/>
      <c r="CL75" s="1267"/>
      <c r="CM75" s="1267"/>
      <c r="CN75" s="1267">
        <v>11.1</v>
      </c>
      <c r="CO75" s="1267"/>
      <c r="CP75" s="1267"/>
      <c r="CQ75" s="1267"/>
      <c r="CR75" s="1267"/>
      <c r="CS75" s="1267"/>
      <c r="CT75" s="1267"/>
      <c r="CU75" s="1267"/>
      <c r="CV75" s="1267">
        <v>11.6</v>
      </c>
      <c r="CW75" s="1267"/>
      <c r="CX75" s="1267"/>
      <c r="CY75" s="1267"/>
      <c r="CZ75" s="1267"/>
      <c r="DA75" s="1267"/>
      <c r="DB75" s="1267"/>
      <c r="DC75" s="1267"/>
    </row>
    <row r="76" spans="2:107" x14ac:dyDescent="0.15">
      <c r="B76" s="372"/>
      <c r="G76" s="1272"/>
      <c r="H76" s="1272"/>
      <c r="I76" s="1262"/>
      <c r="J76" s="1262"/>
      <c r="K76" s="1268"/>
      <c r="L76" s="1268"/>
      <c r="M76" s="1268"/>
      <c r="N76" s="1268"/>
      <c r="AM76" s="381"/>
      <c r="AN76" s="1269"/>
      <c r="AO76" s="1269"/>
      <c r="AP76" s="1269"/>
      <c r="AQ76" s="1269"/>
      <c r="AR76" s="1269"/>
      <c r="AS76" s="1269"/>
      <c r="AT76" s="1269"/>
      <c r="AU76" s="1269"/>
      <c r="AV76" s="1269"/>
      <c r="AW76" s="1269"/>
      <c r="AX76" s="1269"/>
      <c r="AY76" s="1269"/>
      <c r="AZ76" s="1269"/>
      <c r="BA76" s="1269"/>
      <c r="BB76" s="1269"/>
      <c r="BC76" s="1269"/>
      <c r="BD76" s="1269"/>
      <c r="BE76" s="1269"/>
      <c r="BF76" s="1269"/>
      <c r="BG76" s="1269"/>
      <c r="BH76" s="1269"/>
      <c r="BI76" s="1269"/>
      <c r="BJ76" s="1269"/>
      <c r="BK76" s="1269"/>
      <c r="BL76" s="1269"/>
      <c r="BM76" s="1269"/>
      <c r="BN76" s="1269"/>
      <c r="BO76" s="1269"/>
      <c r="BP76" s="1267"/>
      <c r="BQ76" s="1267"/>
      <c r="BR76" s="1267"/>
      <c r="BS76" s="1267"/>
      <c r="BT76" s="1267"/>
      <c r="BU76" s="1267"/>
      <c r="BV76" s="1267"/>
      <c r="BW76" s="1267"/>
      <c r="BX76" s="1267"/>
      <c r="BY76" s="1267"/>
      <c r="BZ76" s="1267"/>
      <c r="CA76" s="1267"/>
      <c r="CB76" s="1267"/>
      <c r="CC76" s="1267"/>
      <c r="CD76" s="1267"/>
      <c r="CE76" s="1267"/>
      <c r="CF76" s="1267"/>
      <c r="CG76" s="1267"/>
      <c r="CH76" s="1267"/>
      <c r="CI76" s="1267"/>
      <c r="CJ76" s="1267"/>
      <c r="CK76" s="1267"/>
      <c r="CL76" s="1267"/>
      <c r="CM76" s="1267"/>
      <c r="CN76" s="1267"/>
      <c r="CO76" s="1267"/>
      <c r="CP76" s="1267"/>
      <c r="CQ76" s="1267"/>
      <c r="CR76" s="1267"/>
      <c r="CS76" s="1267"/>
      <c r="CT76" s="1267"/>
      <c r="CU76" s="1267"/>
      <c r="CV76" s="1267"/>
      <c r="CW76" s="1267"/>
      <c r="CX76" s="1267"/>
      <c r="CY76" s="1267"/>
      <c r="CZ76" s="1267"/>
      <c r="DA76" s="1267"/>
      <c r="DB76" s="1267"/>
      <c r="DC76" s="1267"/>
    </row>
    <row r="77" spans="2:107" x14ac:dyDescent="0.15">
      <c r="B77" s="372"/>
      <c r="G77" s="1262"/>
      <c r="H77" s="1262"/>
      <c r="I77" s="1262"/>
      <c r="J77" s="1262"/>
      <c r="K77" s="1273"/>
      <c r="L77" s="1273"/>
      <c r="M77" s="1273"/>
      <c r="N77" s="1273"/>
      <c r="AN77" s="1266" t="s">
        <v>575</v>
      </c>
      <c r="AO77" s="1266"/>
      <c r="AP77" s="1266"/>
      <c r="AQ77" s="1266"/>
      <c r="AR77" s="1266"/>
      <c r="AS77" s="1266"/>
      <c r="AT77" s="1266"/>
      <c r="AU77" s="1266"/>
      <c r="AV77" s="1266"/>
      <c r="AW77" s="1266"/>
      <c r="AX77" s="1266"/>
      <c r="AY77" s="1266"/>
      <c r="AZ77" s="1266"/>
      <c r="BA77" s="1266"/>
      <c r="BB77" s="1269" t="s">
        <v>573</v>
      </c>
      <c r="BC77" s="1269"/>
      <c r="BD77" s="1269"/>
      <c r="BE77" s="1269"/>
      <c r="BF77" s="1269"/>
      <c r="BG77" s="1269"/>
      <c r="BH77" s="1269"/>
      <c r="BI77" s="1269"/>
      <c r="BJ77" s="1269"/>
      <c r="BK77" s="1269"/>
      <c r="BL77" s="1269"/>
      <c r="BM77" s="1269"/>
      <c r="BN77" s="1269"/>
      <c r="BO77" s="1269"/>
      <c r="BP77" s="1267">
        <v>43</v>
      </c>
      <c r="BQ77" s="1267"/>
      <c r="BR77" s="1267"/>
      <c r="BS77" s="1267"/>
      <c r="BT77" s="1267"/>
      <c r="BU77" s="1267"/>
      <c r="BV77" s="1267"/>
      <c r="BW77" s="1267"/>
      <c r="BX77" s="1267">
        <v>0</v>
      </c>
      <c r="BY77" s="1267"/>
      <c r="BZ77" s="1267"/>
      <c r="CA77" s="1267"/>
      <c r="CB77" s="1267"/>
      <c r="CC77" s="1267"/>
      <c r="CD77" s="1267"/>
      <c r="CE77" s="1267"/>
      <c r="CF77" s="1267">
        <v>0</v>
      </c>
      <c r="CG77" s="1267"/>
      <c r="CH77" s="1267"/>
      <c r="CI77" s="1267"/>
      <c r="CJ77" s="1267"/>
      <c r="CK77" s="1267"/>
      <c r="CL77" s="1267"/>
      <c r="CM77" s="1267"/>
      <c r="CN77" s="1267">
        <v>0</v>
      </c>
      <c r="CO77" s="1267"/>
      <c r="CP77" s="1267"/>
      <c r="CQ77" s="1267"/>
      <c r="CR77" s="1267"/>
      <c r="CS77" s="1267"/>
      <c r="CT77" s="1267"/>
      <c r="CU77" s="1267"/>
      <c r="CV77" s="1267">
        <v>0</v>
      </c>
      <c r="CW77" s="1267"/>
      <c r="CX77" s="1267"/>
      <c r="CY77" s="1267"/>
      <c r="CZ77" s="1267"/>
      <c r="DA77" s="1267"/>
      <c r="DB77" s="1267"/>
      <c r="DC77" s="1267"/>
    </row>
    <row r="78" spans="2:107" x14ac:dyDescent="0.15">
      <c r="B78" s="372"/>
      <c r="G78" s="1262"/>
      <c r="H78" s="1262"/>
      <c r="I78" s="1262"/>
      <c r="J78" s="1262"/>
      <c r="K78" s="1273"/>
      <c r="L78" s="1273"/>
      <c r="M78" s="1273"/>
      <c r="N78" s="1273"/>
      <c r="AN78" s="1266"/>
      <c r="AO78" s="1266"/>
      <c r="AP78" s="1266"/>
      <c r="AQ78" s="1266"/>
      <c r="AR78" s="1266"/>
      <c r="AS78" s="1266"/>
      <c r="AT78" s="1266"/>
      <c r="AU78" s="1266"/>
      <c r="AV78" s="1266"/>
      <c r="AW78" s="1266"/>
      <c r="AX78" s="1266"/>
      <c r="AY78" s="1266"/>
      <c r="AZ78" s="1266"/>
      <c r="BA78" s="1266"/>
      <c r="BB78" s="1269"/>
      <c r="BC78" s="1269"/>
      <c r="BD78" s="1269"/>
      <c r="BE78" s="1269"/>
      <c r="BF78" s="1269"/>
      <c r="BG78" s="1269"/>
      <c r="BH78" s="1269"/>
      <c r="BI78" s="1269"/>
      <c r="BJ78" s="1269"/>
      <c r="BK78" s="1269"/>
      <c r="BL78" s="1269"/>
      <c r="BM78" s="1269"/>
      <c r="BN78" s="1269"/>
      <c r="BO78" s="1269"/>
      <c r="BP78" s="1267"/>
      <c r="BQ78" s="1267"/>
      <c r="BR78" s="1267"/>
      <c r="BS78" s="1267"/>
      <c r="BT78" s="1267"/>
      <c r="BU78" s="1267"/>
      <c r="BV78" s="1267"/>
      <c r="BW78" s="1267"/>
      <c r="BX78" s="1267"/>
      <c r="BY78" s="1267"/>
      <c r="BZ78" s="1267"/>
      <c r="CA78" s="1267"/>
      <c r="CB78" s="1267"/>
      <c r="CC78" s="1267"/>
      <c r="CD78" s="1267"/>
      <c r="CE78" s="1267"/>
      <c r="CF78" s="1267"/>
      <c r="CG78" s="1267"/>
      <c r="CH78" s="1267"/>
      <c r="CI78" s="1267"/>
      <c r="CJ78" s="1267"/>
      <c r="CK78" s="1267"/>
      <c r="CL78" s="1267"/>
      <c r="CM78" s="1267"/>
      <c r="CN78" s="1267"/>
      <c r="CO78" s="1267"/>
      <c r="CP78" s="1267"/>
      <c r="CQ78" s="1267"/>
      <c r="CR78" s="1267"/>
      <c r="CS78" s="1267"/>
      <c r="CT78" s="1267"/>
      <c r="CU78" s="1267"/>
      <c r="CV78" s="1267"/>
      <c r="CW78" s="1267"/>
      <c r="CX78" s="1267"/>
      <c r="CY78" s="1267"/>
      <c r="CZ78" s="1267"/>
      <c r="DA78" s="1267"/>
      <c r="DB78" s="1267"/>
      <c r="DC78" s="1267"/>
    </row>
    <row r="79" spans="2:107" x14ac:dyDescent="0.15">
      <c r="B79" s="372"/>
      <c r="G79" s="1262"/>
      <c r="H79" s="1262"/>
      <c r="I79" s="1271"/>
      <c r="J79" s="1271"/>
      <c r="K79" s="1274"/>
      <c r="L79" s="1274"/>
      <c r="M79" s="1274"/>
      <c r="N79" s="1274"/>
      <c r="AN79" s="1266"/>
      <c r="AO79" s="1266"/>
      <c r="AP79" s="1266"/>
      <c r="AQ79" s="1266"/>
      <c r="AR79" s="1266"/>
      <c r="AS79" s="1266"/>
      <c r="AT79" s="1266"/>
      <c r="AU79" s="1266"/>
      <c r="AV79" s="1266"/>
      <c r="AW79" s="1266"/>
      <c r="AX79" s="1266"/>
      <c r="AY79" s="1266"/>
      <c r="AZ79" s="1266"/>
      <c r="BA79" s="1266"/>
      <c r="BB79" s="1269" t="s">
        <v>577</v>
      </c>
      <c r="BC79" s="1269"/>
      <c r="BD79" s="1269"/>
      <c r="BE79" s="1269"/>
      <c r="BF79" s="1269"/>
      <c r="BG79" s="1269"/>
      <c r="BH79" s="1269"/>
      <c r="BI79" s="1269"/>
      <c r="BJ79" s="1269"/>
      <c r="BK79" s="1269"/>
      <c r="BL79" s="1269"/>
      <c r="BM79" s="1269"/>
      <c r="BN79" s="1269"/>
      <c r="BO79" s="1269"/>
      <c r="BP79" s="1267">
        <v>9.9</v>
      </c>
      <c r="BQ79" s="1267"/>
      <c r="BR79" s="1267"/>
      <c r="BS79" s="1267"/>
      <c r="BT79" s="1267"/>
      <c r="BU79" s="1267"/>
      <c r="BV79" s="1267"/>
      <c r="BW79" s="1267"/>
      <c r="BX79" s="1267">
        <v>8.9</v>
      </c>
      <c r="BY79" s="1267"/>
      <c r="BZ79" s="1267"/>
      <c r="CA79" s="1267"/>
      <c r="CB79" s="1267"/>
      <c r="CC79" s="1267"/>
      <c r="CD79" s="1267"/>
      <c r="CE79" s="1267"/>
      <c r="CF79" s="1267">
        <v>8.9</v>
      </c>
      <c r="CG79" s="1267"/>
      <c r="CH79" s="1267"/>
      <c r="CI79" s="1267"/>
      <c r="CJ79" s="1267"/>
      <c r="CK79" s="1267"/>
      <c r="CL79" s="1267"/>
      <c r="CM79" s="1267"/>
      <c r="CN79" s="1267">
        <v>9.1</v>
      </c>
      <c r="CO79" s="1267"/>
      <c r="CP79" s="1267"/>
      <c r="CQ79" s="1267"/>
      <c r="CR79" s="1267"/>
      <c r="CS79" s="1267"/>
      <c r="CT79" s="1267"/>
      <c r="CU79" s="1267"/>
      <c r="CV79" s="1267">
        <v>9.3000000000000007</v>
      </c>
      <c r="CW79" s="1267"/>
      <c r="CX79" s="1267"/>
      <c r="CY79" s="1267"/>
      <c r="CZ79" s="1267"/>
      <c r="DA79" s="1267"/>
      <c r="DB79" s="1267"/>
      <c r="DC79" s="1267"/>
    </row>
    <row r="80" spans="2:107" x14ac:dyDescent="0.15">
      <c r="B80" s="372"/>
      <c r="G80" s="1262"/>
      <c r="H80" s="1262"/>
      <c r="I80" s="1271"/>
      <c r="J80" s="1271"/>
      <c r="K80" s="1274"/>
      <c r="L80" s="1274"/>
      <c r="M80" s="1274"/>
      <c r="N80" s="1274"/>
      <c r="AN80" s="1266"/>
      <c r="AO80" s="1266"/>
      <c r="AP80" s="1266"/>
      <c r="AQ80" s="1266"/>
      <c r="AR80" s="1266"/>
      <c r="AS80" s="1266"/>
      <c r="AT80" s="1266"/>
      <c r="AU80" s="1266"/>
      <c r="AV80" s="1266"/>
      <c r="AW80" s="1266"/>
      <c r="AX80" s="1266"/>
      <c r="AY80" s="1266"/>
      <c r="AZ80" s="1266"/>
      <c r="BA80" s="1266"/>
      <c r="BB80" s="1269"/>
      <c r="BC80" s="1269"/>
      <c r="BD80" s="1269"/>
      <c r="BE80" s="1269"/>
      <c r="BF80" s="1269"/>
      <c r="BG80" s="1269"/>
      <c r="BH80" s="1269"/>
      <c r="BI80" s="1269"/>
      <c r="BJ80" s="1269"/>
      <c r="BK80" s="1269"/>
      <c r="BL80" s="1269"/>
      <c r="BM80" s="1269"/>
      <c r="BN80" s="1269"/>
      <c r="BO80" s="1269"/>
      <c r="BP80" s="1267"/>
      <c r="BQ80" s="1267"/>
      <c r="BR80" s="1267"/>
      <c r="BS80" s="1267"/>
      <c r="BT80" s="1267"/>
      <c r="BU80" s="1267"/>
      <c r="BV80" s="1267"/>
      <c r="BW80" s="1267"/>
      <c r="BX80" s="1267"/>
      <c r="BY80" s="1267"/>
      <c r="BZ80" s="1267"/>
      <c r="CA80" s="1267"/>
      <c r="CB80" s="1267"/>
      <c r="CC80" s="1267"/>
      <c r="CD80" s="1267"/>
      <c r="CE80" s="1267"/>
      <c r="CF80" s="1267"/>
      <c r="CG80" s="1267"/>
      <c r="CH80" s="1267"/>
      <c r="CI80" s="1267"/>
      <c r="CJ80" s="1267"/>
      <c r="CK80" s="1267"/>
      <c r="CL80" s="1267"/>
      <c r="CM80" s="1267"/>
      <c r="CN80" s="1267"/>
      <c r="CO80" s="1267"/>
      <c r="CP80" s="1267"/>
      <c r="CQ80" s="1267"/>
      <c r="CR80" s="1267"/>
      <c r="CS80" s="1267"/>
      <c r="CT80" s="1267"/>
      <c r="CU80" s="1267"/>
      <c r="CV80" s="1267"/>
      <c r="CW80" s="1267"/>
      <c r="CX80" s="1267"/>
      <c r="CY80" s="1267"/>
      <c r="CZ80" s="1267"/>
      <c r="DA80" s="1267"/>
      <c r="DB80" s="1267"/>
      <c r="DC80" s="1267"/>
    </row>
    <row r="81" spans="2:109" x14ac:dyDescent="0.15">
      <c r="B81" s="372"/>
    </row>
    <row r="82" spans="2:109" ht="17.25" x14ac:dyDescent="0.15">
      <c r="B82" s="372"/>
      <c r="K82" s="399"/>
      <c r="L82" s="399"/>
      <c r="M82" s="399"/>
      <c r="N82" s="399"/>
      <c r="AQ82" s="399"/>
      <c r="AR82" s="399"/>
      <c r="AS82" s="399"/>
      <c r="AT82" s="399"/>
      <c r="BC82" s="399"/>
      <c r="BD82" s="399"/>
      <c r="BE82" s="399"/>
      <c r="BF82" s="399"/>
      <c r="BO82" s="399"/>
      <c r="BP82" s="399"/>
      <c r="BQ82" s="399"/>
      <c r="BR82" s="399"/>
      <c r="CA82" s="399"/>
      <c r="CB82" s="399"/>
      <c r="CC82" s="399"/>
      <c r="CD82" s="399"/>
      <c r="CM82" s="399"/>
      <c r="CN82" s="399"/>
      <c r="CO82" s="399"/>
      <c r="CP82" s="399"/>
      <c r="CY82" s="399"/>
      <c r="CZ82" s="399"/>
      <c r="DA82" s="399"/>
      <c r="DB82" s="399"/>
      <c r="DC82" s="399"/>
    </row>
    <row r="83" spans="2:109" x14ac:dyDescent="0.15">
      <c r="B83" s="374"/>
      <c r="C83" s="375"/>
      <c r="D83" s="375"/>
      <c r="E83" s="375"/>
      <c r="F83" s="375"/>
      <c r="G83" s="375"/>
      <c r="H83" s="375"/>
      <c r="I83" s="375"/>
      <c r="J83" s="375"/>
      <c r="K83" s="375"/>
      <c r="L83" s="375"/>
      <c r="M83" s="375"/>
      <c r="N83" s="375"/>
      <c r="O83" s="375"/>
      <c r="P83" s="375"/>
      <c r="Q83" s="375"/>
      <c r="R83" s="375"/>
      <c r="S83" s="375"/>
      <c r="T83" s="375"/>
      <c r="U83" s="375"/>
      <c r="V83" s="375"/>
      <c r="W83" s="375"/>
      <c r="X83" s="375"/>
      <c r="Y83" s="375"/>
      <c r="Z83" s="375"/>
      <c r="AA83" s="375"/>
      <c r="AB83" s="375"/>
      <c r="AC83" s="375"/>
      <c r="AD83" s="375"/>
      <c r="AE83" s="375"/>
      <c r="AF83" s="375"/>
      <c r="AG83" s="375"/>
      <c r="AH83" s="375"/>
      <c r="AI83" s="375"/>
      <c r="AJ83" s="375"/>
      <c r="AK83" s="375"/>
      <c r="AL83" s="375"/>
      <c r="AM83" s="375"/>
      <c r="AN83" s="375"/>
      <c r="AO83" s="375"/>
      <c r="AP83" s="375"/>
      <c r="AQ83" s="375"/>
      <c r="AR83" s="375"/>
      <c r="AS83" s="375"/>
      <c r="AT83" s="375"/>
      <c r="AU83" s="375"/>
      <c r="AV83" s="375"/>
      <c r="AW83" s="375"/>
      <c r="AX83" s="375"/>
      <c r="AY83" s="375"/>
      <c r="AZ83" s="375"/>
      <c r="BA83" s="375"/>
      <c r="BB83" s="375"/>
      <c r="BC83" s="375"/>
      <c r="BD83" s="375"/>
      <c r="BE83" s="375"/>
      <c r="BF83" s="375"/>
      <c r="BG83" s="375"/>
      <c r="BH83" s="375"/>
      <c r="BI83" s="375"/>
      <c r="BJ83" s="375"/>
      <c r="BK83" s="375"/>
      <c r="BL83" s="375"/>
      <c r="BM83" s="375"/>
      <c r="BN83" s="375"/>
      <c r="BO83" s="375"/>
      <c r="BP83" s="375"/>
      <c r="BQ83" s="375"/>
      <c r="BR83" s="375"/>
      <c r="BS83" s="375"/>
      <c r="BT83" s="375"/>
      <c r="BU83" s="375"/>
      <c r="BV83" s="375"/>
      <c r="BW83" s="375"/>
      <c r="BX83" s="375"/>
      <c r="BY83" s="375"/>
      <c r="BZ83" s="375"/>
      <c r="CA83" s="375"/>
      <c r="CB83" s="375"/>
      <c r="CC83" s="375"/>
      <c r="CD83" s="375"/>
      <c r="CE83" s="375"/>
      <c r="CF83" s="375"/>
      <c r="CG83" s="375"/>
      <c r="CH83" s="375"/>
      <c r="CI83" s="375"/>
      <c r="CJ83" s="375"/>
      <c r="CK83" s="375"/>
      <c r="CL83" s="375"/>
      <c r="CM83" s="375"/>
      <c r="CN83" s="375"/>
      <c r="CO83" s="375"/>
      <c r="CP83" s="375"/>
      <c r="CQ83" s="375"/>
      <c r="CR83" s="375"/>
      <c r="CS83" s="375"/>
      <c r="CT83" s="375"/>
      <c r="CU83" s="375"/>
      <c r="CV83" s="375"/>
      <c r="CW83" s="375"/>
      <c r="CX83" s="375"/>
      <c r="CY83" s="375"/>
      <c r="CZ83" s="375"/>
      <c r="DA83" s="375"/>
      <c r="DB83" s="375"/>
      <c r="DC83" s="375"/>
      <c r="DD83" s="376"/>
    </row>
    <row r="84" spans="2:109" x14ac:dyDescent="0.15">
      <c r="DD84" s="366"/>
      <c r="DE84" s="366"/>
    </row>
    <row r="85" spans="2:109" x14ac:dyDescent="0.15">
      <c r="DD85" s="366"/>
      <c r="DE85" s="366"/>
    </row>
  </sheetData>
  <sheetProtection algorithmName="SHA-512" hashValue="EwUXvvHbMGLEH1lRKR7DT3KHiM95gBr/U4RtAPXklJj+JBgkauiPx9aMSBbdA8hsWoTHMuuPzBwyyRzKduLe7g==" saltValue="6z38av6aZPfj7FQ8XUlaqg=="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G50:J50"/>
    <mergeCell ref="AN50:BO50"/>
    <mergeCell ref="BP50:BW50"/>
    <mergeCell ref="BX50:CE50"/>
    <mergeCell ref="CF50:CM50"/>
    <mergeCell ref="CN50:CU50"/>
    <mergeCell ref="CV50:DC50"/>
    <mergeCell ref="CV51:DC52"/>
    <mergeCell ref="CN51:CU52"/>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269DCE-8C39-445B-B712-7F3D2265C6FD}">
  <sheetPr>
    <pageSetUpPr fitToPage="1"/>
  </sheetPr>
  <dimension ref="A1:DR125"/>
  <sheetViews>
    <sheetView showGridLines="0" zoomScaleNormal="100" zoomScaleSheetLayoutView="70" workbookViewId="0">
      <selection activeCell="BJ62" sqref="BJ62"/>
    </sheetView>
  </sheetViews>
  <sheetFormatPr defaultColWidth="0" defaultRowHeight="13.5" customHeight="1" zeroHeight="1" x14ac:dyDescent="0.15"/>
  <cols>
    <col min="1" max="34" width="2.5" style="260" customWidth="1"/>
    <col min="35" max="122" width="2.5" style="259" customWidth="1"/>
    <col min="123" max="16384" width="2.5" style="259" hidden="1"/>
  </cols>
  <sheetData>
    <row r="1" spans="1:34"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x14ac:dyDescent="0.15">
      <c r="S2" s="259"/>
      <c r="AH2" s="259"/>
    </row>
    <row r="3" spans="1: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x14ac:dyDescent="0.15"/>
    <row r="5" spans="1:34" x14ac:dyDescent="0.15"/>
    <row r="6" spans="1:34" x14ac:dyDescent="0.15"/>
    <row r="7" spans="1:34" x14ac:dyDescent="0.15"/>
    <row r="8" spans="1:34" x14ac:dyDescent="0.15"/>
    <row r="9" spans="1:34" x14ac:dyDescent="0.15">
      <c r="AH9" s="259"/>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478</v>
      </c>
    </row>
  </sheetData>
  <sheetProtection algorithmName="SHA-512" hashValue="PijlutbL6Jh61YWDPxUNq6yjPoQSGF4Us0YEJl01U52jO5M9jvKV5CrLe0uc1iZrOHi/8qqVwtzO9EWN2e+6/Q==" saltValue="rbFCdPeiQsVKIvcDzojpfw=="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2964304-7619-4091-B39B-99076EDABC08}">
  <sheetPr>
    <pageSetUpPr fitToPage="1"/>
  </sheetPr>
  <dimension ref="A1:DR125"/>
  <sheetViews>
    <sheetView showGridLines="0" tabSelected="1" zoomScaleNormal="100" zoomScaleSheetLayoutView="55" workbookViewId="0"/>
  </sheetViews>
  <sheetFormatPr defaultColWidth="0" defaultRowHeight="13.5" customHeight="1" zeroHeight="1" x14ac:dyDescent="0.15"/>
  <cols>
    <col min="1" max="34" width="2.5" style="260" customWidth="1"/>
    <col min="35" max="122" width="2.5" style="259" customWidth="1"/>
    <col min="123" max="16384" width="2.5" style="259" hidden="1"/>
  </cols>
  <sheetData>
    <row r="1" spans="2:34"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x14ac:dyDescent="0.15">
      <c r="S2" s="259"/>
      <c r="AH2" s="259"/>
    </row>
    <row r="3" spans="2: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x14ac:dyDescent="0.15"/>
    <row r="5" spans="2:34" x14ac:dyDescent="0.15"/>
    <row r="6" spans="2:34" x14ac:dyDescent="0.15"/>
    <row r="7" spans="2:34" x14ac:dyDescent="0.15"/>
    <row r="8" spans="2:34" x14ac:dyDescent="0.15"/>
    <row r="9" spans="2:34" x14ac:dyDescent="0.15">
      <c r="AH9" s="259"/>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c r="AG59" s="259"/>
      <c r="AH59" s="259"/>
    </row>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478</v>
      </c>
    </row>
  </sheetData>
  <sheetProtection algorithmName="SHA-512" hashValue="3NQHVQTIsqE6Mh5OyEeqfpN2/uvt0aKXKuS6R3c/3YeoGhJ9hDePjuRuKJMaUO53wG1lNQ4rRWbvUD+ze4/auQ==" saltValue="fznShFOL+jIi85cVbgHecw=="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44" customWidth="1"/>
    <col min="2" max="8" width="13.375" style="144" customWidth="1"/>
    <col min="9" max="16384" width="11.125" style="144"/>
  </cols>
  <sheetData>
    <row r="1" spans="1:8" x14ac:dyDescent="0.15">
      <c r="A1" s="138"/>
      <c r="B1" s="139"/>
      <c r="C1" s="140"/>
      <c r="D1" s="141"/>
      <c r="E1" s="142"/>
      <c r="F1" s="142"/>
      <c r="G1" s="142"/>
      <c r="H1" s="143"/>
    </row>
    <row r="2" spans="1:8" x14ac:dyDescent="0.15">
      <c r="A2" s="145"/>
      <c r="B2" s="146"/>
      <c r="C2" s="147"/>
      <c r="D2" s="148" t="s">
        <v>50</v>
      </c>
      <c r="E2" s="149"/>
      <c r="F2" s="150" t="s">
        <v>527</v>
      </c>
      <c r="G2" s="151"/>
      <c r="H2" s="152"/>
    </row>
    <row r="3" spans="1:8" x14ac:dyDescent="0.15">
      <c r="A3" s="148" t="s">
        <v>520</v>
      </c>
      <c r="B3" s="153"/>
      <c r="C3" s="154"/>
      <c r="D3" s="155">
        <v>63078</v>
      </c>
      <c r="E3" s="156"/>
      <c r="F3" s="157">
        <v>118252</v>
      </c>
      <c r="G3" s="158"/>
      <c r="H3" s="159"/>
    </row>
    <row r="4" spans="1:8" x14ac:dyDescent="0.15">
      <c r="A4" s="160"/>
      <c r="B4" s="161"/>
      <c r="C4" s="162"/>
      <c r="D4" s="163">
        <v>35944</v>
      </c>
      <c r="E4" s="164"/>
      <c r="F4" s="165">
        <v>49994</v>
      </c>
      <c r="G4" s="166"/>
      <c r="H4" s="167"/>
    </row>
    <row r="5" spans="1:8" x14ac:dyDescent="0.15">
      <c r="A5" s="148" t="s">
        <v>522</v>
      </c>
      <c r="B5" s="153"/>
      <c r="C5" s="154"/>
      <c r="D5" s="155">
        <v>92445</v>
      </c>
      <c r="E5" s="156"/>
      <c r="F5" s="157">
        <v>200194</v>
      </c>
      <c r="G5" s="158"/>
      <c r="H5" s="159"/>
    </row>
    <row r="6" spans="1:8" x14ac:dyDescent="0.15">
      <c r="A6" s="160"/>
      <c r="B6" s="161"/>
      <c r="C6" s="162"/>
      <c r="D6" s="163">
        <v>55526</v>
      </c>
      <c r="E6" s="164"/>
      <c r="F6" s="165">
        <v>106422</v>
      </c>
      <c r="G6" s="166"/>
      <c r="H6" s="167"/>
    </row>
    <row r="7" spans="1:8" x14ac:dyDescent="0.15">
      <c r="A7" s="148" t="s">
        <v>523</v>
      </c>
      <c r="B7" s="153"/>
      <c r="C7" s="154"/>
      <c r="D7" s="155">
        <v>58213</v>
      </c>
      <c r="E7" s="156"/>
      <c r="F7" s="157">
        <v>196914</v>
      </c>
      <c r="G7" s="158"/>
      <c r="H7" s="159"/>
    </row>
    <row r="8" spans="1:8" x14ac:dyDescent="0.15">
      <c r="A8" s="160"/>
      <c r="B8" s="161"/>
      <c r="C8" s="162"/>
      <c r="D8" s="163">
        <v>31644</v>
      </c>
      <c r="E8" s="164"/>
      <c r="F8" s="165">
        <v>98966</v>
      </c>
      <c r="G8" s="166"/>
      <c r="H8" s="167"/>
    </row>
    <row r="9" spans="1:8" x14ac:dyDescent="0.15">
      <c r="A9" s="148" t="s">
        <v>524</v>
      </c>
      <c r="B9" s="153"/>
      <c r="C9" s="154"/>
      <c r="D9" s="155">
        <v>84784</v>
      </c>
      <c r="E9" s="156"/>
      <c r="F9" s="157">
        <v>204757</v>
      </c>
      <c r="G9" s="158"/>
      <c r="H9" s="159"/>
    </row>
    <row r="10" spans="1:8" x14ac:dyDescent="0.15">
      <c r="A10" s="160"/>
      <c r="B10" s="161"/>
      <c r="C10" s="162"/>
      <c r="D10" s="163">
        <v>47191</v>
      </c>
      <c r="E10" s="164"/>
      <c r="F10" s="165">
        <v>106071</v>
      </c>
      <c r="G10" s="166"/>
      <c r="H10" s="167"/>
    </row>
    <row r="11" spans="1:8" x14ac:dyDescent="0.15">
      <c r="A11" s="148" t="s">
        <v>525</v>
      </c>
      <c r="B11" s="153"/>
      <c r="C11" s="154"/>
      <c r="D11" s="155">
        <v>73526</v>
      </c>
      <c r="E11" s="156"/>
      <c r="F11" s="157">
        <v>194971</v>
      </c>
      <c r="G11" s="158"/>
      <c r="H11" s="159"/>
    </row>
    <row r="12" spans="1:8" x14ac:dyDescent="0.15">
      <c r="A12" s="160"/>
      <c r="B12" s="161"/>
      <c r="C12" s="168"/>
      <c r="D12" s="163">
        <v>31125</v>
      </c>
      <c r="E12" s="164"/>
      <c r="F12" s="165">
        <v>105966</v>
      </c>
      <c r="G12" s="166"/>
      <c r="H12" s="167"/>
    </row>
    <row r="13" spans="1:8" x14ac:dyDescent="0.15">
      <c r="A13" s="148"/>
      <c r="B13" s="153"/>
      <c r="C13" s="169"/>
      <c r="D13" s="170">
        <v>74409</v>
      </c>
      <c r="E13" s="171"/>
      <c r="F13" s="172">
        <v>183018</v>
      </c>
      <c r="G13" s="173"/>
      <c r="H13" s="159"/>
    </row>
    <row r="14" spans="1:8" x14ac:dyDescent="0.15">
      <c r="A14" s="160"/>
      <c r="B14" s="161"/>
      <c r="C14" s="162"/>
      <c r="D14" s="163">
        <v>40286</v>
      </c>
      <c r="E14" s="164"/>
      <c r="F14" s="165">
        <v>93484</v>
      </c>
      <c r="G14" s="166"/>
      <c r="H14" s="167"/>
    </row>
    <row r="17" spans="1:11" x14ac:dyDescent="0.15">
      <c r="A17" s="144" t="s">
        <v>51</v>
      </c>
    </row>
    <row r="18" spans="1:11" x14ac:dyDescent="0.15">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x14ac:dyDescent="0.15">
      <c r="A19" s="174" t="s">
        <v>52</v>
      </c>
      <c r="B19" s="174">
        <f>ROUND(VALUE(SUBSTITUTE(実質収支比率等に係る経年分析!F$48,"▲","-")),2)</f>
        <v>6.84</v>
      </c>
      <c r="C19" s="174">
        <f>ROUND(VALUE(SUBSTITUTE(実質収支比率等に係る経年分析!G$48,"▲","-")),2)</f>
        <v>6.6</v>
      </c>
      <c r="D19" s="174">
        <f>ROUND(VALUE(SUBSTITUTE(実質収支比率等に係る経年分析!H$48,"▲","-")),2)</f>
        <v>9.7100000000000009</v>
      </c>
      <c r="E19" s="174">
        <f>ROUND(VALUE(SUBSTITUTE(実質収支比率等に係る経年分析!I$48,"▲","-")),2)</f>
        <v>9.98</v>
      </c>
      <c r="F19" s="174">
        <f>ROUND(VALUE(SUBSTITUTE(実質収支比率等に係る経年分析!J$48,"▲","-")),2)</f>
        <v>8.86</v>
      </c>
    </row>
    <row r="20" spans="1:11" x14ac:dyDescent="0.15">
      <c r="A20" s="174" t="s">
        <v>53</v>
      </c>
      <c r="B20" s="174">
        <f>ROUND(VALUE(SUBSTITUTE(実質収支比率等に係る経年分析!F$47,"▲","-")),2)</f>
        <v>22.9</v>
      </c>
      <c r="C20" s="174">
        <f>ROUND(VALUE(SUBSTITUTE(実質収支比率等に係る経年分析!G$47,"▲","-")),2)</f>
        <v>23.7</v>
      </c>
      <c r="D20" s="174">
        <f>ROUND(VALUE(SUBSTITUTE(実質収支比率等に係る経年分析!H$47,"▲","-")),2)</f>
        <v>28.14</v>
      </c>
      <c r="E20" s="174">
        <f>ROUND(VALUE(SUBSTITUTE(実質収支比率等に係る経年分析!I$47,"▲","-")),2)</f>
        <v>33.53</v>
      </c>
      <c r="F20" s="174">
        <f>ROUND(VALUE(SUBSTITUTE(実質収支比率等に係る経年分析!J$47,"▲","-")),2)</f>
        <v>33.72</v>
      </c>
    </row>
    <row r="21" spans="1:11" x14ac:dyDescent="0.15">
      <c r="A21" s="174" t="s">
        <v>54</v>
      </c>
      <c r="B21" s="174">
        <f>IF(ISNUMBER(VALUE(SUBSTITUTE(実質収支比率等に係る経年分析!F$49,"▲","-"))),ROUND(VALUE(SUBSTITUTE(実質収支比率等に係る経年分析!F$49,"▲","-")),2),NA())</f>
        <v>2.04</v>
      </c>
      <c r="C21" s="174">
        <f>IF(ISNUMBER(VALUE(SUBSTITUTE(実質収支比率等に係る経年分析!G$49,"▲","-"))),ROUND(VALUE(SUBSTITUTE(実質収支比率等に係る経年分析!G$49,"▲","-")),2),NA())</f>
        <v>2.4500000000000002</v>
      </c>
      <c r="D21" s="174">
        <f>IF(ISNUMBER(VALUE(SUBSTITUTE(実質収支比率等に係る経年分析!H$49,"▲","-"))),ROUND(VALUE(SUBSTITUTE(実質収支比率等に係る経年分析!H$49,"▲","-")),2),NA())</f>
        <v>9.35</v>
      </c>
      <c r="E21" s="174">
        <f>IF(ISNUMBER(VALUE(SUBSTITUTE(実質収支比率等に係る経年分析!I$49,"▲","-"))),ROUND(VALUE(SUBSTITUTE(実質収支比率等に係る経年分析!I$49,"▲","-")),2),NA())</f>
        <v>4.4400000000000004</v>
      </c>
      <c r="F21" s="174">
        <f>IF(ISNUMBER(VALUE(SUBSTITUTE(実質収支比率等に係る経年分析!J$49,"▲","-"))),ROUND(VALUE(SUBSTITUTE(実質収支比率等に係る経年分析!J$49,"▲","-")),2),NA())</f>
        <v>-1.06</v>
      </c>
    </row>
    <row r="24" spans="1:11" x14ac:dyDescent="0.15">
      <c r="A24" s="144" t="s">
        <v>55</v>
      </c>
    </row>
    <row r="25" spans="1:11" x14ac:dyDescent="0.15">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x14ac:dyDescent="0.15">
      <c r="A26" s="175"/>
      <c r="B26" s="175" t="s">
        <v>56</v>
      </c>
      <c r="C26" s="175" t="s">
        <v>57</v>
      </c>
      <c r="D26" s="175" t="s">
        <v>56</v>
      </c>
      <c r="E26" s="175" t="s">
        <v>57</v>
      </c>
      <c r="F26" s="175" t="s">
        <v>56</v>
      </c>
      <c r="G26" s="175" t="s">
        <v>57</v>
      </c>
      <c r="H26" s="175" t="s">
        <v>56</v>
      </c>
      <c r="I26" s="175" t="s">
        <v>57</v>
      </c>
      <c r="J26" s="175" t="s">
        <v>56</v>
      </c>
      <c r="K26" s="175" t="s">
        <v>57</v>
      </c>
    </row>
    <row r="27" spans="1:11" x14ac:dyDescent="0.15">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#VALUE!</v>
      </c>
      <c r="C27" s="175" t="e">
        <f>IF(ROUND(VALUE(SUBSTITUTE(連結実質赤字比率に係る赤字・黒字の構成分析!F$43,"▲", "-")), 2) &gt;= 0, ABS(ROUND(VALUE(SUBSTITUTE(連結実質赤字比率に係る赤字・黒字の構成分析!F$43,"▲", "-")), 2)), NA())</f>
        <v>#VALUE!</v>
      </c>
      <c r="D27" s="175" t="e">
        <f>IF(ROUND(VALUE(SUBSTITUTE(連結実質赤字比率に係る赤字・黒字の構成分析!G$43,"▲", "-")), 2) &lt; 0, ABS(ROUND(VALUE(SUBSTITUTE(連結実質赤字比率に係る赤字・黒字の構成分析!G$43,"▲", "-")), 2)), NA())</f>
        <v>#VALUE!</v>
      </c>
      <c r="E27" s="175" t="e">
        <f>IF(ROUND(VALUE(SUBSTITUTE(連結実質赤字比率に係る赤字・黒字の構成分析!G$43,"▲", "-")), 2) &gt;= 0, ABS(ROUND(VALUE(SUBSTITUTE(連結実質赤字比率に係る赤字・黒字の構成分析!G$43,"▲", "-")), 2)), NA())</f>
        <v>#VALUE!</v>
      </c>
      <c r="F27" s="175" t="e">
        <f>IF(ROUND(VALUE(SUBSTITUTE(連結実質赤字比率に係る赤字・黒字の構成分析!H$43,"▲", "-")), 2) &lt; 0, ABS(ROUND(VALUE(SUBSTITUTE(連結実質赤字比率に係る赤字・黒字の構成分析!H$43,"▲", "-")), 2)), NA())</f>
        <v>#VALUE!</v>
      </c>
      <c r="G27" s="175" t="e">
        <f>IF(ROUND(VALUE(SUBSTITUTE(連結実質赤字比率に係る赤字・黒字の構成分析!H$43,"▲", "-")), 2) &gt;= 0, ABS(ROUND(VALUE(SUBSTITUTE(連結実質赤字比率に係る赤字・黒字の構成分析!H$43,"▲", "-")), 2)), NA())</f>
        <v>#VALUE!</v>
      </c>
      <c r="H27" s="175" t="e">
        <f>IF(ROUND(VALUE(SUBSTITUTE(連結実質赤字比率に係る赤字・黒字の構成分析!I$43,"▲", "-")), 2) &lt; 0, ABS(ROUND(VALUE(SUBSTITUTE(連結実質赤字比率に係る赤字・黒字の構成分析!I$43,"▲", "-")), 2)), NA())</f>
        <v>#VALUE!</v>
      </c>
      <c r="I27" s="175" t="e">
        <f>IF(ROUND(VALUE(SUBSTITUTE(連結実質赤字比率に係る赤字・黒字の構成分析!I$43,"▲", "-")), 2) &gt;= 0, ABS(ROUND(VALUE(SUBSTITUTE(連結実質赤字比率に係る赤字・黒字の構成分析!I$43,"▲", "-")), 2)), NA())</f>
        <v>#VALUE!</v>
      </c>
      <c r="J27" s="175" t="e">
        <f>IF(ROUND(VALUE(SUBSTITUTE(連結実質赤字比率に係る赤字・黒字の構成分析!J$43,"▲", "-")), 2) &lt; 0, ABS(ROUND(VALUE(SUBSTITUTE(連結実質赤字比率に係る赤字・黒字の構成分析!J$43,"▲", "-")), 2)), NA())</f>
        <v>#VALUE!</v>
      </c>
      <c r="K27" s="175" t="e">
        <f>IF(ROUND(VALUE(SUBSTITUTE(連結実質赤字比率に係る赤字・黒字の構成分析!J$43,"▲", "-")), 2) &gt;= 0, ABS(ROUND(VALUE(SUBSTITUTE(連結実質赤字比率に係る赤字・黒字の構成分析!J$43,"▲", "-")), 2)), NA())</f>
        <v>#VALUE!</v>
      </c>
    </row>
    <row r="28" spans="1:11" x14ac:dyDescent="0.15">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15">
      <c r="A29" s="175" t="str">
        <f>IF(連結実質赤字比率に係る赤字・黒字の構成分析!C$41="",NA(),連結実質赤字比率に係る赤字・黒字の構成分析!C$41)</f>
        <v>後期高齢者医療特別会計</v>
      </c>
      <c r="B29" s="175" t="e">
        <f>IF(ROUND(VALUE(SUBSTITUTE(連結実質赤字比率に係る赤字・黒字の構成分析!F$41,"▲", "-")), 2) &lt; 0, ABS(ROUND(VALUE(SUBSTITUTE(連結実質赤字比率に係る赤字・黒字の構成分析!F$41,"▲", "-")), 2)), NA())</f>
        <v>#N/A</v>
      </c>
      <c r="C29" s="175">
        <f>IF(ROUND(VALUE(SUBSTITUTE(連結実質赤字比率に係る赤字・黒字の構成分析!F$41,"▲", "-")), 2) &gt;= 0, ABS(ROUND(VALUE(SUBSTITUTE(連結実質赤字比率に係る赤字・黒字の構成分析!F$41,"▲", "-")), 2)), NA())</f>
        <v>0.04</v>
      </c>
      <c r="D29" s="175" t="e">
        <f>IF(ROUND(VALUE(SUBSTITUTE(連結実質赤字比率に係る赤字・黒字の構成分析!G$41,"▲", "-")), 2) &lt; 0, ABS(ROUND(VALUE(SUBSTITUTE(連結実質赤字比率に係る赤字・黒字の構成分析!G$41,"▲", "-")), 2)), NA())</f>
        <v>#N/A</v>
      </c>
      <c r="E29" s="175">
        <f>IF(ROUND(VALUE(SUBSTITUTE(連結実質赤字比率に係る赤字・黒字の構成分析!G$41,"▲", "-")), 2) &gt;= 0, ABS(ROUND(VALUE(SUBSTITUTE(連結実質赤字比率に係る赤字・黒字の構成分析!G$41,"▲", "-")), 2)), NA())</f>
        <v>0.06</v>
      </c>
      <c r="F29" s="175" t="e">
        <f>IF(ROUND(VALUE(SUBSTITUTE(連結実質赤字比率に係る赤字・黒字の構成分析!H$41,"▲", "-")), 2) &lt; 0, ABS(ROUND(VALUE(SUBSTITUTE(連結実質赤字比率に係る赤字・黒字の構成分析!H$41,"▲", "-")), 2)), NA())</f>
        <v>#N/A</v>
      </c>
      <c r="G29" s="175">
        <f>IF(ROUND(VALUE(SUBSTITUTE(連結実質赤字比率に係る赤字・黒字の構成分析!H$41,"▲", "-")), 2) &gt;= 0, ABS(ROUND(VALUE(SUBSTITUTE(連結実質赤字比率に係る赤字・黒字の構成分析!H$41,"▲", "-")), 2)), NA())</f>
        <v>0.06</v>
      </c>
      <c r="H29" s="175" t="e">
        <f>IF(ROUND(VALUE(SUBSTITUTE(連結実質赤字比率に係る赤字・黒字の構成分析!I$41,"▲", "-")), 2) &lt; 0, ABS(ROUND(VALUE(SUBSTITUTE(連結実質赤字比率に係る赤字・黒字の構成分析!I$41,"▲", "-")), 2)), NA())</f>
        <v>#N/A</v>
      </c>
      <c r="I29" s="175">
        <f>IF(ROUND(VALUE(SUBSTITUTE(連結実質赤字比率に係る赤字・黒字の構成分析!I$41,"▲", "-")), 2) &gt;= 0, ABS(ROUND(VALUE(SUBSTITUTE(連結実質赤字比率に係る赤字・黒字の構成分析!I$41,"▲", "-")), 2)), NA())</f>
        <v>0.08</v>
      </c>
      <c r="J29" s="175" t="e">
        <f>IF(ROUND(VALUE(SUBSTITUTE(連結実質赤字比率に係る赤字・黒字の構成分析!J$41,"▲", "-")), 2) &lt; 0, ABS(ROUND(VALUE(SUBSTITUTE(連結実質赤字比率に係る赤字・黒字の構成分析!J$41,"▲", "-")), 2)), NA())</f>
        <v>#N/A</v>
      </c>
      <c r="K29" s="175">
        <f>IF(ROUND(VALUE(SUBSTITUTE(連結実質赤字比率に係る赤字・黒字の構成分析!J$41,"▲", "-")), 2) &gt;= 0, ABS(ROUND(VALUE(SUBSTITUTE(連結実質赤字比率に係る赤字・黒字の構成分析!J$41,"▲", "-")), 2)), NA())</f>
        <v>0.05</v>
      </c>
    </row>
    <row r="30" spans="1:11" x14ac:dyDescent="0.15">
      <c r="A30" s="175" t="str">
        <f>IF(連結実質赤字比率に係る赤字・黒字の構成分析!C$40="",NA(),連結実質赤字比率に係る赤字・黒字の構成分析!C$40)</f>
        <v>簡易水道特別会計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0.2</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0.3</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0.19</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0.27</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0.08</v>
      </c>
    </row>
    <row r="31" spans="1:11" x14ac:dyDescent="0.15">
      <c r="A31" s="175" t="str">
        <f>IF(連結実質赤字比率に係る赤字・黒字の構成分析!C$39="",NA(),連結実質赤字比率に係る赤字・黒字の構成分析!C$39)</f>
        <v>農業集落排水事業特別会計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0.24</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0.15</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0.11</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0.26</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0.38</v>
      </c>
    </row>
    <row r="32" spans="1:11" x14ac:dyDescent="0.15">
      <c r="A32" s="175" t="str">
        <f>IF(連結実質赤字比率に係る赤字・黒字の構成分析!C$38="",NA(),連結実質赤字比率に係る赤字・黒字の構成分析!C$38)</f>
        <v>国民健康保険特別会計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0.26</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0.21</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0.42</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0.47</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0.56999999999999995</v>
      </c>
    </row>
    <row r="33" spans="1:16" x14ac:dyDescent="0.15">
      <c r="A33" s="175" t="str">
        <f>IF(連結実質赤字比率に係る赤字・黒字の構成分析!C$37="",NA(),連結実質赤字比率に係る赤字・黒字の構成分析!C$37)</f>
        <v>下水道事業特別会計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0.28999999999999998</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0.28000000000000003</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0.41</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0.79</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0.57999999999999996</v>
      </c>
    </row>
    <row r="34" spans="1:16" x14ac:dyDescent="0.15">
      <c r="A34" s="175" t="str">
        <f>IF(連結実質赤字比率に係る赤字・黒字の構成分析!C$36="",NA(),連結実質赤字比率に係る赤字・黒字の構成分析!C$36)</f>
        <v>介護保険特別会計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2.64</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0.85</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1.1100000000000001</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2.5099999999999998</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3.74</v>
      </c>
    </row>
    <row r="35" spans="1:16" x14ac:dyDescent="0.15">
      <c r="A35" s="175" t="str">
        <f>IF(連結実質赤字比率に係る赤字・黒字の構成分析!C$35="",NA(),連結実質赤字比率に係る赤字・黒字の構成分析!C$35)</f>
        <v>病院事業会計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3.67</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3.99</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4.68</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5.22</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5.58</v>
      </c>
    </row>
    <row r="36" spans="1:16" x14ac:dyDescent="0.15">
      <c r="A36" s="175" t="str">
        <f>IF(連結実質赤字比率に係る赤字・黒字の構成分析!C$34="",NA(),連結実質赤字比率に係る赤字・黒字の構成分析!C$34)</f>
        <v>一般会計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6.84</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6.59</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9.7100000000000009</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9.9700000000000006</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8.85</v>
      </c>
    </row>
    <row r="39" spans="1:16" x14ac:dyDescent="0.15">
      <c r="A39" s="144" t="s">
        <v>58</v>
      </c>
    </row>
    <row r="40" spans="1:16" x14ac:dyDescent="0.15">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x14ac:dyDescent="0.15">
      <c r="A41" s="176"/>
      <c r="B41" s="176" t="s">
        <v>59</v>
      </c>
      <c r="C41" s="176"/>
      <c r="D41" s="176" t="s">
        <v>60</v>
      </c>
      <c r="E41" s="176" t="s">
        <v>59</v>
      </c>
      <c r="F41" s="176"/>
      <c r="G41" s="176" t="s">
        <v>60</v>
      </c>
      <c r="H41" s="176" t="s">
        <v>59</v>
      </c>
      <c r="I41" s="176"/>
      <c r="J41" s="176" t="s">
        <v>60</v>
      </c>
      <c r="K41" s="176" t="s">
        <v>59</v>
      </c>
      <c r="L41" s="176"/>
      <c r="M41" s="176" t="s">
        <v>60</v>
      </c>
      <c r="N41" s="176" t="s">
        <v>59</v>
      </c>
      <c r="O41" s="176"/>
      <c r="P41" s="176" t="s">
        <v>60</v>
      </c>
    </row>
    <row r="42" spans="1:16" x14ac:dyDescent="0.15">
      <c r="A42" s="176" t="s">
        <v>61</v>
      </c>
      <c r="B42" s="176"/>
      <c r="C42" s="176"/>
      <c r="D42" s="176">
        <f>'実質公債費比率（分子）の構造'!K$52</f>
        <v>815</v>
      </c>
      <c r="E42" s="176"/>
      <c r="F42" s="176"/>
      <c r="G42" s="176">
        <f>'実質公債費比率（分子）の構造'!L$52</f>
        <v>846</v>
      </c>
      <c r="H42" s="176"/>
      <c r="I42" s="176"/>
      <c r="J42" s="176">
        <f>'実質公債費比率（分子）の構造'!M$52</f>
        <v>866</v>
      </c>
      <c r="K42" s="176"/>
      <c r="L42" s="176"/>
      <c r="M42" s="176">
        <f>'実質公債費比率（分子）の構造'!N$52</f>
        <v>883</v>
      </c>
      <c r="N42" s="176"/>
      <c r="O42" s="176"/>
      <c r="P42" s="176">
        <f>'実質公債費比率（分子）の構造'!O$52</f>
        <v>868</v>
      </c>
    </row>
    <row r="43" spans="1:16" x14ac:dyDescent="0.15">
      <c r="A43" s="176" t="s">
        <v>16</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15">
      <c r="A44" s="176" t="s">
        <v>62</v>
      </c>
      <c r="B44" s="176">
        <f>'実質公債費比率（分子）の構造'!K$50</f>
        <v>85</v>
      </c>
      <c r="C44" s="176"/>
      <c r="D44" s="176"/>
      <c r="E44" s="176">
        <f>'実質公債費比率（分子）の構造'!L$50</f>
        <v>89</v>
      </c>
      <c r="F44" s="176"/>
      <c r="G44" s="176"/>
      <c r="H44" s="176">
        <f>'実質公債費比率（分子）の構造'!M$50</f>
        <v>85</v>
      </c>
      <c r="I44" s="176"/>
      <c r="J44" s="176"/>
      <c r="K44" s="176">
        <f>'実質公債費比率（分子）の構造'!N$50</f>
        <v>84</v>
      </c>
      <c r="L44" s="176"/>
      <c r="M44" s="176"/>
      <c r="N44" s="176">
        <f>'実質公債費比率（分子）の構造'!O$50</f>
        <v>84</v>
      </c>
      <c r="O44" s="176"/>
      <c r="P44" s="176"/>
    </row>
    <row r="45" spans="1:16" x14ac:dyDescent="0.15">
      <c r="A45" s="176" t="s">
        <v>63</v>
      </c>
      <c r="B45" s="176">
        <f>'実質公債費比率（分子）の構造'!K$49</f>
        <v>73</v>
      </c>
      <c r="C45" s="176"/>
      <c r="D45" s="176"/>
      <c r="E45" s="176">
        <f>'実質公債費比率（分子）の構造'!L$49</f>
        <v>71</v>
      </c>
      <c r="F45" s="176"/>
      <c r="G45" s="176"/>
      <c r="H45" s="176">
        <f>'実質公債費比率（分子）の構造'!M$49</f>
        <v>78</v>
      </c>
      <c r="I45" s="176"/>
      <c r="J45" s="176"/>
      <c r="K45" s="176">
        <f>'実質公債費比率（分子）の構造'!N$49</f>
        <v>77</v>
      </c>
      <c r="L45" s="176"/>
      <c r="M45" s="176"/>
      <c r="N45" s="176">
        <f>'実質公債費比率（分子）の構造'!O$49</f>
        <v>64</v>
      </c>
      <c r="O45" s="176"/>
      <c r="P45" s="176"/>
    </row>
    <row r="46" spans="1:16" x14ac:dyDescent="0.15">
      <c r="A46" s="176" t="s">
        <v>64</v>
      </c>
      <c r="B46" s="176">
        <f>'実質公債費比率（分子）の構造'!K$48</f>
        <v>463</v>
      </c>
      <c r="C46" s="176"/>
      <c r="D46" s="176"/>
      <c r="E46" s="176">
        <f>'実質公債費比率（分子）の構造'!L$48</f>
        <v>481</v>
      </c>
      <c r="F46" s="176"/>
      <c r="G46" s="176"/>
      <c r="H46" s="176">
        <f>'実質公債費比率（分子）の構造'!M$48</f>
        <v>477</v>
      </c>
      <c r="I46" s="176"/>
      <c r="J46" s="176"/>
      <c r="K46" s="176">
        <f>'実質公債費比率（分子）の構造'!N$48</f>
        <v>478</v>
      </c>
      <c r="L46" s="176"/>
      <c r="M46" s="176"/>
      <c r="N46" s="176">
        <f>'実質公債費比率（分子）の構造'!O$48</f>
        <v>496</v>
      </c>
      <c r="O46" s="176"/>
      <c r="P46" s="176"/>
    </row>
    <row r="47" spans="1:16" x14ac:dyDescent="0.15">
      <c r="A47" s="176" t="s">
        <v>12</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15">
      <c r="A48" s="176" t="s">
        <v>65</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15">
      <c r="A49" s="176" t="s">
        <v>66</v>
      </c>
      <c r="B49" s="176">
        <f>'実質公債費比率（分子）の構造'!K$45</f>
        <v>582</v>
      </c>
      <c r="C49" s="176"/>
      <c r="D49" s="176"/>
      <c r="E49" s="176">
        <f>'実質公債費比率（分子）の構造'!L$45</f>
        <v>628</v>
      </c>
      <c r="F49" s="176"/>
      <c r="G49" s="176"/>
      <c r="H49" s="176">
        <f>'実質公債費比率（分子）の構造'!M$45</f>
        <v>667</v>
      </c>
      <c r="I49" s="176"/>
      <c r="J49" s="176"/>
      <c r="K49" s="176">
        <f>'実質公債費比率（分子）の構造'!N$45</f>
        <v>716</v>
      </c>
      <c r="L49" s="176"/>
      <c r="M49" s="176"/>
      <c r="N49" s="176">
        <f>'実質公債費比率（分子）の構造'!O$45</f>
        <v>718</v>
      </c>
      <c r="O49" s="176"/>
      <c r="P49" s="176"/>
    </row>
    <row r="50" spans="1:16" x14ac:dyDescent="0.15">
      <c r="A50" s="176" t="s">
        <v>67</v>
      </c>
      <c r="B50" s="176" t="e">
        <f>NA()</f>
        <v>#N/A</v>
      </c>
      <c r="C50" s="176">
        <f>IF(ISNUMBER('実質公債費比率（分子）の構造'!K$53),'実質公債費比率（分子）の構造'!K$53,NA())</f>
        <v>388</v>
      </c>
      <c r="D50" s="176" t="e">
        <f>NA()</f>
        <v>#N/A</v>
      </c>
      <c r="E50" s="176" t="e">
        <f>NA()</f>
        <v>#N/A</v>
      </c>
      <c r="F50" s="176">
        <f>IF(ISNUMBER('実質公債費比率（分子）の構造'!L$53),'実質公債費比率（分子）の構造'!L$53,NA())</f>
        <v>423</v>
      </c>
      <c r="G50" s="176" t="e">
        <f>NA()</f>
        <v>#N/A</v>
      </c>
      <c r="H50" s="176" t="e">
        <f>NA()</f>
        <v>#N/A</v>
      </c>
      <c r="I50" s="176">
        <f>IF(ISNUMBER('実質公債費比率（分子）の構造'!M$53),'実質公債費比率（分子）の構造'!M$53,NA())</f>
        <v>441</v>
      </c>
      <c r="J50" s="176" t="e">
        <f>NA()</f>
        <v>#N/A</v>
      </c>
      <c r="K50" s="176" t="e">
        <f>NA()</f>
        <v>#N/A</v>
      </c>
      <c r="L50" s="176">
        <f>IF(ISNUMBER('実質公債費比率（分子）の構造'!N$53),'実質公債費比率（分子）の構造'!N$53,NA())</f>
        <v>472</v>
      </c>
      <c r="M50" s="176" t="e">
        <f>NA()</f>
        <v>#N/A</v>
      </c>
      <c r="N50" s="176" t="e">
        <f>NA()</f>
        <v>#N/A</v>
      </c>
      <c r="O50" s="176">
        <f>IF(ISNUMBER('実質公債費比率（分子）の構造'!O$53),'実質公債費比率（分子）の構造'!O$53,NA())</f>
        <v>494</v>
      </c>
      <c r="P50" s="176" t="e">
        <f>NA()</f>
        <v>#N/A</v>
      </c>
    </row>
    <row r="53" spans="1:16" x14ac:dyDescent="0.15">
      <c r="A53" s="144" t="s">
        <v>68</v>
      </c>
    </row>
    <row r="54" spans="1:16" x14ac:dyDescent="0.15">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x14ac:dyDescent="0.15">
      <c r="A55" s="175"/>
      <c r="B55" s="175" t="s">
        <v>69</v>
      </c>
      <c r="C55" s="175"/>
      <c r="D55" s="175" t="s">
        <v>70</v>
      </c>
      <c r="E55" s="175" t="s">
        <v>69</v>
      </c>
      <c r="F55" s="175"/>
      <c r="G55" s="175" t="s">
        <v>70</v>
      </c>
      <c r="H55" s="175" t="s">
        <v>69</v>
      </c>
      <c r="I55" s="175"/>
      <c r="J55" s="175" t="s">
        <v>70</v>
      </c>
      <c r="K55" s="175" t="s">
        <v>69</v>
      </c>
      <c r="L55" s="175"/>
      <c r="M55" s="175" t="s">
        <v>70</v>
      </c>
      <c r="N55" s="175" t="s">
        <v>69</v>
      </c>
      <c r="O55" s="175"/>
      <c r="P55" s="175" t="s">
        <v>70</v>
      </c>
    </row>
    <row r="56" spans="1:16" x14ac:dyDescent="0.15">
      <c r="A56" s="175" t="s">
        <v>43</v>
      </c>
      <c r="B56" s="175"/>
      <c r="C56" s="175"/>
      <c r="D56" s="175">
        <f>'将来負担比率（分子）の構造'!I$52</f>
        <v>7819</v>
      </c>
      <c r="E56" s="175"/>
      <c r="F56" s="175"/>
      <c r="G56" s="175">
        <f>'将来負担比率（分子）の構造'!J$52</f>
        <v>7642</v>
      </c>
      <c r="H56" s="175"/>
      <c r="I56" s="175"/>
      <c r="J56" s="175">
        <f>'将来負担比率（分子）の構造'!K$52</f>
        <v>7200</v>
      </c>
      <c r="K56" s="175"/>
      <c r="L56" s="175"/>
      <c r="M56" s="175">
        <f>'将来負担比率（分子）の構造'!L$52</f>
        <v>6813</v>
      </c>
      <c r="N56" s="175"/>
      <c r="O56" s="175"/>
      <c r="P56" s="175">
        <f>'将来負担比率（分子）の構造'!M$52</f>
        <v>6369</v>
      </c>
    </row>
    <row r="57" spans="1:16" x14ac:dyDescent="0.15">
      <c r="A57" s="175" t="s">
        <v>42</v>
      </c>
      <c r="B57" s="175"/>
      <c r="C57" s="175"/>
      <c r="D57" s="175">
        <f>'将来負担比率（分子）の構造'!I$51</f>
        <v>666</v>
      </c>
      <c r="E57" s="175"/>
      <c r="F57" s="175"/>
      <c r="G57" s="175">
        <f>'将来負担比率（分子）の構造'!J$51</f>
        <v>716</v>
      </c>
      <c r="H57" s="175"/>
      <c r="I57" s="175"/>
      <c r="J57" s="175">
        <f>'将来負担比率（分子）の構造'!K$51</f>
        <v>710</v>
      </c>
      <c r="K57" s="175"/>
      <c r="L57" s="175"/>
      <c r="M57" s="175">
        <f>'将来負担比率（分子）の構造'!L$51</f>
        <v>567</v>
      </c>
      <c r="N57" s="175"/>
      <c r="O57" s="175"/>
      <c r="P57" s="175">
        <f>'将来負担比率（分子）の構造'!M$51</f>
        <v>446</v>
      </c>
    </row>
    <row r="58" spans="1:16" x14ac:dyDescent="0.15">
      <c r="A58" s="175" t="s">
        <v>41</v>
      </c>
      <c r="B58" s="175"/>
      <c r="C58" s="175"/>
      <c r="D58" s="175">
        <f>'将来負担比率（分子）の構造'!I$50</f>
        <v>1726</v>
      </c>
      <c r="E58" s="175"/>
      <c r="F58" s="175"/>
      <c r="G58" s="175">
        <f>'将来負担比率（分子）の構造'!J$50</f>
        <v>1887</v>
      </c>
      <c r="H58" s="175"/>
      <c r="I58" s="175"/>
      <c r="J58" s="175">
        <f>'将来負担比率（分子）の構造'!K$50</f>
        <v>2427</v>
      </c>
      <c r="K58" s="175"/>
      <c r="L58" s="175"/>
      <c r="M58" s="175">
        <f>'将来負担比率（分子）の構造'!L$50</f>
        <v>2621</v>
      </c>
      <c r="N58" s="175"/>
      <c r="O58" s="175"/>
      <c r="P58" s="175">
        <f>'将来負担比率（分子）の構造'!M$50</f>
        <v>2642</v>
      </c>
    </row>
    <row r="59" spans="1:16" x14ac:dyDescent="0.15">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15">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15">
      <c r="A61" s="175" t="s">
        <v>36</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15">
      <c r="A62" s="175" t="s">
        <v>35</v>
      </c>
      <c r="B62" s="175">
        <f>'将来負担比率（分子）の構造'!I$45</f>
        <v>735</v>
      </c>
      <c r="C62" s="175"/>
      <c r="D62" s="175"/>
      <c r="E62" s="175">
        <f>'将来負担比率（分子）の構造'!J$45</f>
        <v>707</v>
      </c>
      <c r="F62" s="175"/>
      <c r="G62" s="175"/>
      <c r="H62" s="175">
        <f>'将来負担比率（分子）の構造'!K$45</f>
        <v>713</v>
      </c>
      <c r="I62" s="175"/>
      <c r="J62" s="175"/>
      <c r="K62" s="175">
        <f>'将来負担比率（分子）の構造'!L$45</f>
        <v>668</v>
      </c>
      <c r="L62" s="175"/>
      <c r="M62" s="175"/>
      <c r="N62" s="175">
        <f>'将来負担比率（分子）の構造'!M$45</f>
        <v>626</v>
      </c>
      <c r="O62" s="175"/>
      <c r="P62" s="175"/>
    </row>
    <row r="63" spans="1:16" x14ac:dyDescent="0.15">
      <c r="A63" s="175" t="s">
        <v>34</v>
      </c>
      <c r="B63" s="175">
        <f>'将来負担比率（分子）の構造'!I$44</f>
        <v>482</v>
      </c>
      <c r="C63" s="175"/>
      <c r="D63" s="175"/>
      <c r="E63" s="175">
        <f>'将来負担比率（分子）の構造'!J$44</f>
        <v>478</v>
      </c>
      <c r="F63" s="175"/>
      <c r="G63" s="175"/>
      <c r="H63" s="175">
        <f>'将来負担比率（分子）の構造'!K$44</f>
        <v>438</v>
      </c>
      <c r="I63" s="175"/>
      <c r="J63" s="175"/>
      <c r="K63" s="175">
        <f>'将来負担比率（分子）の構造'!L$44</f>
        <v>412</v>
      </c>
      <c r="L63" s="175"/>
      <c r="M63" s="175"/>
      <c r="N63" s="175">
        <f>'将来負担比率（分子）の構造'!M$44</f>
        <v>396</v>
      </c>
      <c r="O63" s="175"/>
      <c r="P63" s="175"/>
    </row>
    <row r="64" spans="1:16" x14ac:dyDescent="0.15">
      <c r="A64" s="175" t="s">
        <v>33</v>
      </c>
      <c r="B64" s="175">
        <f>'将来負担比率（分子）の構造'!I$43</f>
        <v>4408</v>
      </c>
      <c r="C64" s="175"/>
      <c r="D64" s="175"/>
      <c r="E64" s="175">
        <f>'将来負担比率（分子）の構造'!J$43</f>
        <v>4096</v>
      </c>
      <c r="F64" s="175"/>
      <c r="G64" s="175"/>
      <c r="H64" s="175">
        <f>'将来負担比率（分子）の構造'!K$43</f>
        <v>3910</v>
      </c>
      <c r="I64" s="175"/>
      <c r="J64" s="175"/>
      <c r="K64" s="175">
        <f>'将来負担比率（分子）の構造'!L$43</f>
        <v>3597</v>
      </c>
      <c r="L64" s="175"/>
      <c r="M64" s="175"/>
      <c r="N64" s="175">
        <f>'将来負担比率（分子）の構造'!M$43</f>
        <v>3264</v>
      </c>
      <c r="O64" s="175"/>
      <c r="P64" s="175"/>
    </row>
    <row r="65" spans="1:16" x14ac:dyDescent="0.15">
      <c r="A65" s="175" t="s">
        <v>32</v>
      </c>
      <c r="B65" s="175">
        <f>'将来負担比率（分子）の構造'!I$42</f>
        <v>429</v>
      </c>
      <c r="C65" s="175"/>
      <c r="D65" s="175"/>
      <c r="E65" s="175">
        <f>'将来負担比率（分子）の構造'!J$42</f>
        <v>306</v>
      </c>
      <c r="F65" s="175"/>
      <c r="G65" s="175"/>
      <c r="H65" s="175">
        <f>'将来負担比率（分子）の構造'!K$42</f>
        <v>235</v>
      </c>
      <c r="I65" s="175"/>
      <c r="J65" s="175"/>
      <c r="K65" s="175">
        <f>'将来負担比率（分子）の構造'!L$42</f>
        <v>161</v>
      </c>
      <c r="L65" s="175"/>
      <c r="M65" s="175"/>
      <c r="N65" s="175">
        <f>'将来負担比率（分子）の構造'!M$42</f>
        <v>84</v>
      </c>
      <c r="O65" s="175"/>
      <c r="P65" s="175"/>
    </row>
    <row r="66" spans="1:16" x14ac:dyDescent="0.15">
      <c r="A66" s="175" t="s">
        <v>31</v>
      </c>
      <c r="B66" s="175">
        <f>'将来負担比率（分子）の構造'!I$41</f>
        <v>6779</v>
      </c>
      <c r="C66" s="175"/>
      <c r="D66" s="175"/>
      <c r="E66" s="175">
        <f>'将来負担比率（分子）の構造'!J$41</f>
        <v>6734</v>
      </c>
      <c r="F66" s="175"/>
      <c r="G66" s="175"/>
      <c r="H66" s="175">
        <f>'将来負担比率（分子）の構造'!K$41</f>
        <v>6532</v>
      </c>
      <c r="I66" s="175"/>
      <c r="J66" s="175"/>
      <c r="K66" s="175">
        <f>'将来負担比率（分子）の構造'!L$41</f>
        <v>6275</v>
      </c>
      <c r="L66" s="175"/>
      <c r="M66" s="175"/>
      <c r="N66" s="175">
        <f>'将来負担比率（分子）の構造'!M$41</f>
        <v>6022</v>
      </c>
      <c r="O66" s="175"/>
      <c r="P66" s="175"/>
    </row>
    <row r="67" spans="1:16" x14ac:dyDescent="0.15">
      <c r="A67" s="175" t="s">
        <v>71</v>
      </c>
      <c r="B67" s="175" t="e">
        <f>NA()</f>
        <v>#N/A</v>
      </c>
      <c r="C67" s="175">
        <f>IF(ISNUMBER('将来負担比率（分子）の構造'!I$53), IF('将来負担比率（分子）の構造'!I$53 &lt; 0, 0, '将来負担比率（分子）の構造'!I$53), NA())</f>
        <v>2622</v>
      </c>
      <c r="D67" s="175" t="e">
        <f>NA()</f>
        <v>#N/A</v>
      </c>
      <c r="E67" s="175" t="e">
        <f>NA()</f>
        <v>#N/A</v>
      </c>
      <c r="F67" s="175">
        <f>IF(ISNUMBER('将来負担比率（分子）の構造'!J$53), IF('将来負担比率（分子）の構造'!J$53 &lt; 0, 0, '将来負担比率（分子）の構造'!J$53), NA())</f>
        <v>2076</v>
      </c>
      <c r="G67" s="175" t="e">
        <f>NA()</f>
        <v>#N/A</v>
      </c>
      <c r="H67" s="175" t="e">
        <f>NA()</f>
        <v>#N/A</v>
      </c>
      <c r="I67" s="175">
        <f>IF(ISNUMBER('将来負担比率（分子）の構造'!K$53), IF('将来負担比率（分子）の構造'!K$53 &lt; 0, 0, '将来負担比率（分子）の構造'!K$53), NA())</f>
        <v>1492</v>
      </c>
      <c r="J67" s="175" t="e">
        <f>NA()</f>
        <v>#N/A</v>
      </c>
      <c r="K67" s="175" t="e">
        <f>NA()</f>
        <v>#N/A</v>
      </c>
      <c r="L67" s="175">
        <f>IF(ISNUMBER('将来負担比率（分子）の構造'!L$53), IF('将来負担比率（分子）の構造'!L$53 &lt; 0, 0, '将来負担比率（分子）の構造'!L$53), NA())</f>
        <v>1111</v>
      </c>
      <c r="M67" s="175" t="e">
        <f>NA()</f>
        <v>#N/A</v>
      </c>
      <c r="N67" s="175" t="e">
        <f>NA()</f>
        <v>#N/A</v>
      </c>
      <c r="O67" s="175">
        <f>IF(ISNUMBER('将来負担比率（分子）の構造'!M$53), IF('将来負担比率（分子）の構造'!M$53 &lt; 0, 0, '将来負担比率（分子）の構造'!M$53), NA())</f>
        <v>935</v>
      </c>
      <c r="P67" s="175" t="e">
        <f>NA()</f>
        <v>#N/A</v>
      </c>
    </row>
    <row r="70" spans="1:16" x14ac:dyDescent="0.15">
      <c r="A70" s="177" t="s">
        <v>72</v>
      </c>
      <c r="B70" s="177"/>
      <c r="C70" s="177"/>
      <c r="D70" s="177"/>
      <c r="E70" s="177"/>
      <c r="F70" s="177"/>
    </row>
    <row r="71" spans="1:16" x14ac:dyDescent="0.15">
      <c r="A71" s="178"/>
      <c r="B71" s="178" t="str">
        <f>基金残高に係る経年分析!F54</f>
        <v>R03</v>
      </c>
      <c r="C71" s="178" t="str">
        <f>基金残高に係る経年分析!G54</f>
        <v>R04</v>
      </c>
      <c r="D71" s="178" t="str">
        <f>基金残高に係る経年分析!H54</f>
        <v>R05</v>
      </c>
    </row>
    <row r="72" spans="1:16" x14ac:dyDescent="0.15">
      <c r="A72" s="178" t="s">
        <v>73</v>
      </c>
      <c r="B72" s="179">
        <f>基金残高に係る経年分析!F55</f>
        <v>1402</v>
      </c>
      <c r="C72" s="179">
        <f>基金残高に係る経年分析!G55</f>
        <v>1619</v>
      </c>
      <c r="D72" s="179">
        <f>基金残高に係る経年分析!H55</f>
        <v>1621</v>
      </c>
    </row>
    <row r="73" spans="1:16" x14ac:dyDescent="0.15">
      <c r="A73" s="178" t="s">
        <v>74</v>
      </c>
      <c r="B73" s="179">
        <f>基金残高に係る経年分析!F56</f>
        <v>79</v>
      </c>
      <c r="C73" s="179">
        <f>基金残高に係る経年分析!G56</f>
        <v>79</v>
      </c>
      <c r="D73" s="179">
        <f>基金残高に係る経年分析!H56</f>
        <v>96</v>
      </c>
    </row>
    <row r="74" spans="1:16" x14ac:dyDescent="0.15">
      <c r="A74" s="178" t="s">
        <v>75</v>
      </c>
      <c r="B74" s="179">
        <f>基金残高に係る経年分析!F57</f>
        <v>832</v>
      </c>
      <c r="C74" s="179">
        <f>基金残高に係る経年分析!G57</f>
        <v>810</v>
      </c>
      <c r="D74" s="179">
        <f>基金残高に係る経年分析!H57</f>
        <v>813</v>
      </c>
    </row>
  </sheetData>
  <sheetProtection algorithmName="SHA-512" hashValue="dQuyHDweqQrr3Smc5ANhEs+F10jRz7cuhwDXAmJgc+fY5QGt4/85rZP1XE3+fWrmRXQXOhpEwWVuMCXkYz+XMA==" saltValue="IHUYqgw5nGftwXdJQK5Eb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214" customWidth="1"/>
    <col min="2" max="2" width="2.375" style="214" customWidth="1"/>
    <col min="3" max="16" width="2.625" style="214" customWidth="1"/>
    <col min="17" max="17" width="2.375" style="214" customWidth="1"/>
    <col min="18" max="95" width="1.625" style="214" customWidth="1"/>
    <col min="96" max="133" width="1.625" style="226" customWidth="1"/>
    <col min="134" max="143" width="1.625" style="214" customWidth="1"/>
    <col min="144" max="16384" width="0" style="214" hidden="1"/>
  </cols>
  <sheetData>
    <row r="1" spans="2:143" ht="22.5" customHeight="1" thickBot="1" x14ac:dyDescent="0.2">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638" t="s">
        <v>203</v>
      </c>
      <c r="DI1" s="639"/>
      <c r="DJ1" s="639"/>
      <c r="DK1" s="639"/>
      <c r="DL1" s="639"/>
      <c r="DM1" s="639"/>
      <c r="DN1" s="640"/>
      <c r="DO1" s="214"/>
      <c r="DP1" s="638" t="s">
        <v>204</v>
      </c>
      <c r="DQ1" s="639"/>
      <c r="DR1" s="639"/>
      <c r="DS1" s="639"/>
      <c r="DT1" s="639"/>
      <c r="DU1" s="639"/>
      <c r="DV1" s="639"/>
      <c r="DW1" s="639"/>
      <c r="DX1" s="639"/>
      <c r="DY1" s="639"/>
      <c r="DZ1" s="639"/>
      <c r="EA1" s="639"/>
      <c r="EB1" s="639"/>
      <c r="EC1" s="640"/>
      <c r="ED1" s="213"/>
      <c r="EE1" s="213"/>
      <c r="EF1" s="213"/>
      <c r="EG1" s="213"/>
      <c r="EH1" s="213"/>
      <c r="EI1" s="213"/>
      <c r="EJ1" s="213"/>
      <c r="EK1" s="213"/>
      <c r="EL1" s="213"/>
      <c r="EM1" s="213"/>
    </row>
    <row r="2" spans="2:143" ht="22.5" customHeight="1" x14ac:dyDescent="0.15">
      <c r="B2" s="215" t="s">
        <v>205</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15">
      <c r="B3" s="641" t="s">
        <v>206</v>
      </c>
      <c r="C3" s="642"/>
      <c r="D3" s="642"/>
      <c r="E3" s="642"/>
      <c r="F3" s="642"/>
      <c r="G3" s="642"/>
      <c r="H3" s="642"/>
      <c r="I3" s="642"/>
      <c r="J3" s="642"/>
      <c r="K3" s="642"/>
      <c r="L3" s="642"/>
      <c r="M3" s="642"/>
      <c r="N3" s="642"/>
      <c r="O3" s="642"/>
      <c r="P3" s="642"/>
      <c r="Q3" s="642"/>
      <c r="R3" s="642"/>
      <c r="S3" s="642"/>
      <c r="T3" s="642"/>
      <c r="U3" s="642"/>
      <c r="V3" s="642"/>
      <c r="W3" s="642"/>
      <c r="X3" s="642"/>
      <c r="Y3" s="642"/>
      <c r="Z3" s="642"/>
      <c r="AA3" s="642"/>
      <c r="AB3" s="642"/>
      <c r="AC3" s="642"/>
      <c r="AD3" s="642"/>
      <c r="AE3" s="642"/>
      <c r="AF3" s="642"/>
      <c r="AG3" s="642"/>
      <c r="AH3" s="642"/>
      <c r="AI3" s="642"/>
      <c r="AJ3" s="642"/>
      <c r="AK3" s="642"/>
      <c r="AL3" s="642"/>
      <c r="AM3" s="642"/>
      <c r="AN3" s="642"/>
      <c r="AO3" s="642"/>
      <c r="AP3" s="641" t="s">
        <v>207</v>
      </c>
      <c r="AQ3" s="642"/>
      <c r="AR3" s="642"/>
      <c r="AS3" s="642"/>
      <c r="AT3" s="642"/>
      <c r="AU3" s="642"/>
      <c r="AV3" s="642"/>
      <c r="AW3" s="642"/>
      <c r="AX3" s="642"/>
      <c r="AY3" s="642"/>
      <c r="AZ3" s="642"/>
      <c r="BA3" s="642"/>
      <c r="BB3" s="642"/>
      <c r="BC3" s="642"/>
      <c r="BD3" s="642"/>
      <c r="BE3" s="642"/>
      <c r="BF3" s="642"/>
      <c r="BG3" s="642"/>
      <c r="BH3" s="642"/>
      <c r="BI3" s="642"/>
      <c r="BJ3" s="642"/>
      <c r="BK3" s="642"/>
      <c r="BL3" s="642"/>
      <c r="BM3" s="642"/>
      <c r="BN3" s="642"/>
      <c r="BO3" s="642"/>
      <c r="BP3" s="642"/>
      <c r="BQ3" s="642"/>
      <c r="BR3" s="642"/>
      <c r="BS3" s="642"/>
      <c r="BT3" s="642"/>
      <c r="BU3" s="642"/>
      <c r="BV3" s="642"/>
      <c r="BW3" s="642"/>
      <c r="BX3" s="642"/>
      <c r="BY3" s="642"/>
      <c r="BZ3" s="642"/>
      <c r="CA3" s="642"/>
      <c r="CB3" s="643"/>
      <c r="CD3" s="641" t="s">
        <v>208</v>
      </c>
      <c r="CE3" s="642"/>
      <c r="CF3" s="642"/>
      <c r="CG3" s="642"/>
      <c r="CH3" s="642"/>
      <c r="CI3" s="642"/>
      <c r="CJ3" s="642"/>
      <c r="CK3" s="642"/>
      <c r="CL3" s="642"/>
      <c r="CM3" s="642"/>
      <c r="CN3" s="642"/>
      <c r="CO3" s="642"/>
      <c r="CP3" s="642"/>
      <c r="CQ3" s="642"/>
      <c r="CR3" s="642"/>
      <c r="CS3" s="642"/>
      <c r="CT3" s="642"/>
      <c r="CU3" s="642"/>
      <c r="CV3" s="642"/>
      <c r="CW3" s="642"/>
      <c r="CX3" s="642"/>
      <c r="CY3" s="642"/>
      <c r="CZ3" s="642"/>
      <c r="DA3" s="642"/>
      <c r="DB3" s="642"/>
      <c r="DC3" s="642"/>
      <c r="DD3" s="642"/>
      <c r="DE3" s="642"/>
      <c r="DF3" s="642"/>
      <c r="DG3" s="642"/>
      <c r="DH3" s="642"/>
      <c r="DI3" s="642"/>
      <c r="DJ3" s="642"/>
      <c r="DK3" s="642"/>
      <c r="DL3" s="642"/>
      <c r="DM3" s="642"/>
      <c r="DN3" s="642"/>
      <c r="DO3" s="642"/>
      <c r="DP3" s="642"/>
      <c r="DQ3" s="642"/>
      <c r="DR3" s="642"/>
      <c r="DS3" s="642"/>
      <c r="DT3" s="642"/>
      <c r="DU3" s="642"/>
      <c r="DV3" s="642"/>
      <c r="DW3" s="642"/>
      <c r="DX3" s="642"/>
      <c r="DY3" s="642"/>
      <c r="DZ3" s="642"/>
      <c r="EA3" s="642"/>
      <c r="EB3" s="642"/>
      <c r="EC3" s="643"/>
    </row>
    <row r="4" spans="2:143" ht="11.25" customHeight="1" x14ac:dyDescent="0.15">
      <c r="B4" s="641" t="s">
        <v>1</v>
      </c>
      <c r="C4" s="642"/>
      <c r="D4" s="642"/>
      <c r="E4" s="642"/>
      <c r="F4" s="642"/>
      <c r="G4" s="642"/>
      <c r="H4" s="642"/>
      <c r="I4" s="642"/>
      <c r="J4" s="642"/>
      <c r="K4" s="642"/>
      <c r="L4" s="642"/>
      <c r="M4" s="642"/>
      <c r="N4" s="642"/>
      <c r="O4" s="642"/>
      <c r="P4" s="642"/>
      <c r="Q4" s="643"/>
      <c r="R4" s="641" t="s">
        <v>209</v>
      </c>
      <c r="S4" s="642"/>
      <c r="T4" s="642"/>
      <c r="U4" s="642"/>
      <c r="V4" s="642"/>
      <c r="W4" s="642"/>
      <c r="X4" s="642"/>
      <c r="Y4" s="643"/>
      <c r="Z4" s="641" t="s">
        <v>210</v>
      </c>
      <c r="AA4" s="642"/>
      <c r="AB4" s="642"/>
      <c r="AC4" s="643"/>
      <c r="AD4" s="641" t="s">
        <v>211</v>
      </c>
      <c r="AE4" s="642"/>
      <c r="AF4" s="642"/>
      <c r="AG4" s="642"/>
      <c r="AH4" s="642"/>
      <c r="AI4" s="642"/>
      <c r="AJ4" s="642"/>
      <c r="AK4" s="643"/>
      <c r="AL4" s="641" t="s">
        <v>210</v>
      </c>
      <c r="AM4" s="642"/>
      <c r="AN4" s="642"/>
      <c r="AO4" s="643"/>
      <c r="AP4" s="644" t="s">
        <v>212</v>
      </c>
      <c r="AQ4" s="644"/>
      <c r="AR4" s="644"/>
      <c r="AS4" s="644"/>
      <c r="AT4" s="644"/>
      <c r="AU4" s="644"/>
      <c r="AV4" s="644"/>
      <c r="AW4" s="644"/>
      <c r="AX4" s="644"/>
      <c r="AY4" s="644"/>
      <c r="AZ4" s="644"/>
      <c r="BA4" s="644"/>
      <c r="BB4" s="644"/>
      <c r="BC4" s="644"/>
      <c r="BD4" s="644"/>
      <c r="BE4" s="644"/>
      <c r="BF4" s="644"/>
      <c r="BG4" s="644" t="s">
        <v>213</v>
      </c>
      <c r="BH4" s="644"/>
      <c r="BI4" s="644"/>
      <c r="BJ4" s="644"/>
      <c r="BK4" s="644"/>
      <c r="BL4" s="644"/>
      <c r="BM4" s="644"/>
      <c r="BN4" s="644"/>
      <c r="BO4" s="644" t="s">
        <v>210</v>
      </c>
      <c r="BP4" s="644"/>
      <c r="BQ4" s="644"/>
      <c r="BR4" s="644"/>
      <c r="BS4" s="644" t="s">
        <v>214</v>
      </c>
      <c r="BT4" s="644"/>
      <c r="BU4" s="644"/>
      <c r="BV4" s="644"/>
      <c r="BW4" s="644"/>
      <c r="BX4" s="644"/>
      <c r="BY4" s="644"/>
      <c r="BZ4" s="644"/>
      <c r="CA4" s="644"/>
      <c r="CB4" s="644"/>
      <c r="CD4" s="641" t="s">
        <v>215</v>
      </c>
      <c r="CE4" s="642"/>
      <c r="CF4" s="642"/>
      <c r="CG4" s="642"/>
      <c r="CH4" s="642"/>
      <c r="CI4" s="642"/>
      <c r="CJ4" s="642"/>
      <c r="CK4" s="642"/>
      <c r="CL4" s="642"/>
      <c r="CM4" s="642"/>
      <c r="CN4" s="642"/>
      <c r="CO4" s="642"/>
      <c r="CP4" s="642"/>
      <c r="CQ4" s="642"/>
      <c r="CR4" s="642"/>
      <c r="CS4" s="642"/>
      <c r="CT4" s="642"/>
      <c r="CU4" s="642"/>
      <c r="CV4" s="642"/>
      <c r="CW4" s="642"/>
      <c r="CX4" s="642"/>
      <c r="CY4" s="642"/>
      <c r="CZ4" s="642"/>
      <c r="DA4" s="642"/>
      <c r="DB4" s="642"/>
      <c r="DC4" s="642"/>
      <c r="DD4" s="642"/>
      <c r="DE4" s="642"/>
      <c r="DF4" s="642"/>
      <c r="DG4" s="642"/>
      <c r="DH4" s="642"/>
      <c r="DI4" s="642"/>
      <c r="DJ4" s="642"/>
      <c r="DK4" s="642"/>
      <c r="DL4" s="642"/>
      <c r="DM4" s="642"/>
      <c r="DN4" s="642"/>
      <c r="DO4" s="642"/>
      <c r="DP4" s="642"/>
      <c r="DQ4" s="642"/>
      <c r="DR4" s="642"/>
      <c r="DS4" s="642"/>
      <c r="DT4" s="642"/>
      <c r="DU4" s="642"/>
      <c r="DV4" s="642"/>
      <c r="DW4" s="642"/>
      <c r="DX4" s="642"/>
      <c r="DY4" s="642"/>
      <c r="DZ4" s="642"/>
      <c r="EA4" s="642"/>
      <c r="EB4" s="642"/>
      <c r="EC4" s="643"/>
    </row>
    <row r="5" spans="2:143" ht="11.25" customHeight="1" x14ac:dyDescent="0.15">
      <c r="B5" s="645" t="s">
        <v>216</v>
      </c>
      <c r="C5" s="646"/>
      <c r="D5" s="646"/>
      <c r="E5" s="646"/>
      <c r="F5" s="646"/>
      <c r="G5" s="646"/>
      <c r="H5" s="646"/>
      <c r="I5" s="646"/>
      <c r="J5" s="646"/>
      <c r="K5" s="646"/>
      <c r="L5" s="646"/>
      <c r="M5" s="646"/>
      <c r="N5" s="646"/>
      <c r="O5" s="646"/>
      <c r="P5" s="646"/>
      <c r="Q5" s="647"/>
      <c r="R5" s="648">
        <v>1121819</v>
      </c>
      <c r="S5" s="649"/>
      <c r="T5" s="649"/>
      <c r="U5" s="649"/>
      <c r="V5" s="649"/>
      <c r="W5" s="649"/>
      <c r="X5" s="649"/>
      <c r="Y5" s="650"/>
      <c r="Z5" s="651">
        <v>13.4</v>
      </c>
      <c r="AA5" s="651"/>
      <c r="AB5" s="651"/>
      <c r="AC5" s="651"/>
      <c r="AD5" s="652">
        <v>1121819</v>
      </c>
      <c r="AE5" s="652"/>
      <c r="AF5" s="652"/>
      <c r="AG5" s="652"/>
      <c r="AH5" s="652"/>
      <c r="AI5" s="652"/>
      <c r="AJ5" s="652"/>
      <c r="AK5" s="652"/>
      <c r="AL5" s="653">
        <v>23.3</v>
      </c>
      <c r="AM5" s="654"/>
      <c r="AN5" s="654"/>
      <c r="AO5" s="655"/>
      <c r="AP5" s="645" t="s">
        <v>217</v>
      </c>
      <c r="AQ5" s="646"/>
      <c r="AR5" s="646"/>
      <c r="AS5" s="646"/>
      <c r="AT5" s="646"/>
      <c r="AU5" s="646"/>
      <c r="AV5" s="646"/>
      <c r="AW5" s="646"/>
      <c r="AX5" s="646"/>
      <c r="AY5" s="646"/>
      <c r="AZ5" s="646"/>
      <c r="BA5" s="646"/>
      <c r="BB5" s="646"/>
      <c r="BC5" s="646"/>
      <c r="BD5" s="646"/>
      <c r="BE5" s="646"/>
      <c r="BF5" s="647"/>
      <c r="BG5" s="659">
        <v>1116681</v>
      </c>
      <c r="BH5" s="660"/>
      <c r="BI5" s="660"/>
      <c r="BJ5" s="660"/>
      <c r="BK5" s="660"/>
      <c r="BL5" s="660"/>
      <c r="BM5" s="660"/>
      <c r="BN5" s="661"/>
      <c r="BO5" s="662">
        <v>99.5</v>
      </c>
      <c r="BP5" s="662"/>
      <c r="BQ5" s="662"/>
      <c r="BR5" s="662"/>
      <c r="BS5" s="663">
        <v>17147</v>
      </c>
      <c r="BT5" s="663"/>
      <c r="BU5" s="663"/>
      <c r="BV5" s="663"/>
      <c r="BW5" s="663"/>
      <c r="BX5" s="663"/>
      <c r="BY5" s="663"/>
      <c r="BZ5" s="663"/>
      <c r="CA5" s="663"/>
      <c r="CB5" s="667"/>
      <c r="CD5" s="641" t="s">
        <v>212</v>
      </c>
      <c r="CE5" s="642"/>
      <c r="CF5" s="642"/>
      <c r="CG5" s="642"/>
      <c r="CH5" s="642"/>
      <c r="CI5" s="642"/>
      <c r="CJ5" s="642"/>
      <c r="CK5" s="642"/>
      <c r="CL5" s="642"/>
      <c r="CM5" s="642"/>
      <c r="CN5" s="642"/>
      <c r="CO5" s="642"/>
      <c r="CP5" s="642"/>
      <c r="CQ5" s="643"/>
      <c r="CR5" s="641" t="s">
        <v>218</v>
      </c>
      <c r="CS5" s="642"/>
      <c r="CT5" s="642"/>
      <c r="CU5" s="642"/>
      <c r="CV5" s="642"/>
      <c r="CW5" s="642"/>
      <c r="CX5" s="642"/>
      <c r="CY5" s="643"/>
      <c r="CZ5" s="641" t="s">
        <v>210</v>
      </c>
      <c r="DA5" s="642"/>
      <c r="DB5" s="642"/>
      <c r="DC5" s="643"/>
      <c r="DD5" s="641" t="s">
        <v>219</v>
      </c>
      <c r="DE5" s="642"/>
      <c r="DF5" s="642"/>
      <c r="DG5" s="642"/>
      <c r="DH5" s="642"/>
      <c r="DI5" s="642"/>
      <c r="DJ5" s="642"/>
      <c r="DK5" s="642"/>
      <c r="DL5" s="642"/>
      <c r="DM5" s="642"/>
      <c r="DN5" s="642"/>
      <c r="DO5" s="642"/>
      <c r="DP5" s="643"/>
      <c r="DQ5" s="641" t="s">
        <v>220</v>
      </c>
      <c r="DR5" s="642"/>
      <c r="DS5" s="642"/>
      <c r="DT5" s="642"/>
      <c r="DU5" s="642"/>
      <c r="DV5" s="642"/>
      <c r="DW5" s="642"/>
      <c r="DX5" s="642"/>
      <c r="DY5" s="642"/>
      <c r="DZ5" s="642"/>
      <c r="EA5" s="642"/>
      <c r="EB5" s="642"/>
      <c r="EC5" s="643"/>
    </row>
    <row r="6" spans="2:143" ht="11.25" customHeight="1" x14ac:dyDescent="0.15">
      <c r="B6" s="656" t="s">
        <v>221</v>
      </c>
      <c r="C6" s="657"/>
      <c r="D6" s="657"/>
      <c r="E6" s="657"/>
      <c r="F6" s="657"/>
      <c r="G6" s="657"/>
      <c r="H6" s="657"/>
      <c r="I6" s="657"/>
      <c r="J6" s="657"/>
      <c r="K6" s="657"/>
      <c r="L6" s="657"/>
      <c r="M6" s="657"/>
      <c r="N6" s="657"/>
      <c r="O6" s="657"/>
      <c r="P6" s="657"/>
      <c r="Q6" s="658"/>
      <c r="R6" s="659">
        <v>87473</v>
      </c>
      <c r="S6" s="660"/>
      <c r="T6" s="660"/>
      <c r="U6" s="660"/>
      <c r="V6" s="660"/>
      <c r="W6" s="660"/>
      <c r="X6" s="660"/>
      <c r="Y6" s="661"/>
      <c r="Z6" s="662">
        <v>1</v>
      </c>
      <c r="AA6" s="662"/>
      <c r="AB6" s="662"/>
      <c r="AC6" s="662"/>
      <c r="AD6" s="663">
        <v>87473</v>
      </c>
      <c r="AE6" s="663"/>
      <c r="AF6" s="663"/>
      <c r="AG6" s="663"/>
      <c r="AH6" s="663"/>
      <c r="AI6" s="663"/>
      <c r="AJ6" s="663"/>
      <c r="AK6" s="663"/>
      <c r="AL6" s="664">
        <v>1.8</v>
      </c>
      <c r="AM6" s="665"/>
      <c r="AN6" s="665"/>
      <c r="AO6" s="666"/>
      <c r="AP6" s="656" t="s">
        <v>222</v>
      </c>
      <c r="AQ6" s="657"/>
      <c r="AR6" s="657"/>
      <c r="AS6" s="657"/>
      <c r="AT6" s="657"/>
      <c r="AU6" s="657"/>
      <c r="AV6" s="657"/>
      <c r="AW6" s="657"/>
      <c r="AX6" s="657"/>
      <c r="AY6" s="657"/>
      <c r="AZ6" s="657"/>
      <c r="BA6" s="657"/>
      <c r="BB6" s="657"/>
      <c r="BC6" s="657"/>
      <c r="BD6" s="657"/>
      <c r="BE6" s="657"/>
      <c r="BF6" s="658"/>
      <c r="BG6" s="659">
        <v>1116681</v>
      </c>
      <c r="BH6" s="660"/>
      <c r="BI6" s="660"/>
      <c r="BJ6" s="660"/>
      <c r="BK6" s="660"/>
      <c r="BL6" s="660"/>
      <c r="BM6" s="660"/>
      <c r="BN6" s="661"/>
      <c r="BO6" s="662">
        <v>99.5</v>
      </c>
      <c r="BP6" s="662"/>
      <c r="BQ6" s="662"/>
      <c r="BR6" s="662"/>
      <c r="BS6" s="663">
        <v>17147</v>
      </c>
      <c r="BT6" s="663"/>
      <c r="BU6" s="663"/>
      <c r="BV6" s="663"/>
      <c r="BW6" s="663"/>
      <c r="BX6" s="663"/>
      <c r="BY6" s="663"/>
      <c r="BZ6" s="663"/>
      <c r="CA6" s="663"/>
      <c r="CB6" s="667"/>
      <c r="CD6" s="645" t="s">
        <v>223</v>
      </c>
      <c r="CE6" s="646"/>
      <c r="CF6" s="646"/>
      <c r="CG6" s="646"/>
      <c r="CH6" s="646"/>
      <c r="CI6" s="646"/>
      <c r="CJ6" s="646"/>
      <c r="CK6" s="646"/>
      <c r="CL6" s="646"/>
      <c r="CM6" s="646"/>
      <c r="CN6" s="646"/>
      <c r="CO6" s="646"/>
      <c r="CP6" s="646"/>
      <c r="CQ6" s="647"/>
      <c r="CR6" s="659">
        <v>77093</v>
      </c>
      <c r="CS6" s="660"/>
      <c r="CT6" s="660"/>
      <c r="CU6" s="660"/>
      <c r="CV6" s="660"/>
      <c r="CW6" s="660"/>
      <c r="CX6" s="660"/>
      <c r="CY6" s="661"/>
      <c r="CZ6" s="653">
        <v>1</v>
      </c>
      <c r="DA6" s="654"/>
      <c r="DB6" s="654"/>
      <c r="DC6" s="670"/>
      <c r="DD6" s="668" t="s">
        <v>122</v>
      </c>
      <c r="DE6" s="660"/>
      <c r="DF6" s="660"/>
      <c r="DG6" s="660"/>
      <c r="DH6" s="660"/>
      <c r="DI6" s="660"/>
      <c r="DJ6" s="660"/>
      <c r="DK6" s="660"/>
      <c r="DL6" s="660"/>
      <c r="DM6" s="660"/>
      <c r="DN6" s="660"/>
      <c r="DO6" s="660"/>
      <c r="DP6" s="661"/>
      <c r="DQ6" s="668">
        <v>77093</v>
      </c>
      <c r="DR6" s="660"/>
      <c r="DS6" s="660"/>
      <c r="DT6" s="660"/>
      <c r="DU6" s="660"/>
      <c r="DV6" s="660"/>
      <c r="DW6" s="660"/>
      <c r="DX6" s="660"/>
      <c r="DY6" s="660"/>
      <c r="DZ6" s="660"/>
      <c r="EA6" s="660"/>
      <c r="EB6" s="660"/>
      <c r="EC6" s="669"/>
    </row>
    <row r="7" spans="2:143" ht="11.25" customHeight="1" x14ac:dyDescent="0.15">
      <c r="B7" s="656" t="s">
        <v>224</v>
      </c>
      <c r="C7" s="657"/>
      <c r="D7" s="657"/>
      <c r="E7" s="657"/>
      <c r="F7" s="657"/>
      <c r="G7" s="657"/>
      <c r="H7" s="657"/>
      <c r="I7" s="657"/>
      <c r="J7" s="657"/>
      <c r="K7" s="657"/>
      <c r="L7" s="657"/>
      <c r="M7" s="657"/>
      <c r="N7" s="657"/>
      <c r="O7" s="657"/>
      <c r="P7" s="657"/>
      <c r="Q7" s="658"/>
      <c r="R7" s="659">
        <v>191</v>
      </c>
      <c r="S7" s="660"/>
      <c r="T7" s="660"/>
      <c r="U7" s="660"/>
      <c r="V7" s="660"/>
      <c r="W7" s="660"/>
      <c r="X7" s="660"/>
      <c r="Y7" s="661"/>
      <c r="Z7" s="662">
        <v>0</v>
      </c>
      <c r="AA7" s="662"/>
      <c r="AB7" s="662"/>
      <c r="AC7" s="662"/>
      <c r="AD7" s="663">
        <v>191</v>
      </c>
      <c r="AE7" s="663"/>
      <c r="AF7" s="663"/>
      <c r="AG7" s="663"/>
      <c r="AH7" s="663"/>
      <c r="AI7" s="663"/>
      <c r="AJ7" s="663"/>
      <c r="AK7" s="663"/>
      <c r="AL7" s="664">
        <v>0</v>
      </c>
      <c r="AM7" s="665"/>
      <c r="AN7" s="665"/>
      <c r="AO7" s="666"/>
      <c r="AP7" s="656" t="s">
        <v>225</v>
      </c>
      <c r="AQ7" s="657"/>
      <c r="AR7" s="657"/>
      <c r="AS7" s="657"/>
      <c r="AT7" s="657"/>
      <c r="AU7" s="657"/>
      <c r="AV7" s="657"/>
      <c r="AW7" s="657"/>
      <c r="AX7" s="657"/>
      <c r="AY7" s="657"/>
      <c r="AZ7" s="657"/>
      <c r="BA7" s="657"/>
      <c r="BB7" s="657"/>
      <c r="BC7" s="657"/>
      <c r="BD7" s="657"/>
      <c r="BE7" s="657"/>
      <c r="BF7" s="658"/>
      <c r="BG7" s="659">
        <v>392719</v>
      </c>
      <c r="BH7" s="660"/>
      <c r="BI7" s="660"/>
      <c r="BJ7" s="660"/>
      <c r="BK7" s="660"/>
      <c r="BL7" s="660"/>
      <c r="BM7" s="660"/>
      <c r="BN7" s="661"/>
      <c r="BO7" s="662">
        <v>35</v>
      </c>
      <c r="BP7" s="662"/>
      <c r="BQ7" s="662"/>
      <c r="BR7" s="662"/>
      <c r="BS7" s="663">
        <v>17147</v>
      </c>
      <c r="BT7" s="663"/>
      <c r="BU7" s="663"/>
      <c r="BV7" s="663"/>
      <c r="BW7" s="663"/>
      <c r="BX7" s="663"/>
      <c r="BY7" s="663"/>
      <c r="BZ7" s="663"/>
      <c r="CA7" s="663"/>
      <c r="CB7" s="667"/>
      <c r="CD7" s="656" t="s">
        <v>226</v>
      </c>
      <c r="CE7" s="657"/>
      <c r="CF7" s="657"/>
      <c r="CG7" s="657"/>
      <c r="CH7" s="657"/>
      <c r="CI7" s="657"/>
      <c r="CJ7" s="657"/>
      <c r="CK7" s="657"/>
      <c r="CL7" s="657"/>
      <c r="CM7" s="657"/>
      <c r="CN7" s="657"/>
      <c r="CO7" s="657"/>
      <c r="CP7" s="657"/>
      <c r="CQ7" s="658"/>
      <c r="CR7" s="659">
        <v>1250081</v>
      </c>
      <c r="CS7" s="660"/>
      <c r="CT7" s="660"/>
      <c r="CU7" s="660"/>
      <c r="CV7" s="660"/>
      <c r="CW7" s="660"/>
      <c r="CX7" s="660"/>
      <c r="CY7" s="661"/>
      <c r="CZ7" s="662">
        <v>15.8</v>
      </c>
      <c r="DA7" s="662"/>
      <c r="DB7" s="662"/>
      <c r="DC7" s="662"/>
      <c r="DD7" s="668">
        <v>60422</v>
      </c>
      <c r="DE7" s="660"/>
      <c r="DF7" s="660"/>
      <c r="DG7" s="660"/>
      <c r="DH7" s="660"/>
      <c r="DI7" s="660"/>
      <c r="DJ7" s="660"/>
      <c r="DK7" s="660"/>
      <c r="DL7" s="660"/>
      <c r="DM7" s="660"/>
      <c r="DN7" s="660"/>
      <c r="DO7" s="660"/>
      <c r="DP7" s="661"/>
      <c r="DQ7" s="668">
        <v>761687</v>
      </c>
      <c r="DR7" s="660"/>
      <c r="DS7" s="660"/>
      <c r="DT7" s="660"/>
      <c r="DU7" s="660"/>
      <c r="DV7" s="660"/>
      <c r="DW7" s="660"/>
      <c r="DX7" s="660"/>
      <c r="DY7" s="660"/>
      <c r="DZ7" s="660"/>
      <c r="EA7" s="660"/>
      <c r="EB7" s="660"/>
      <c r="EC7" s="669"/>
    </row>
    <row r="8" spans="2:143" ht="11.25" customHeight="1" x14ac:dyDescent="0.15">
      <c r="B8" s="656" t="s">
        <v>227</v>
      </c>
      <c r="C8" s="657"/>
      <c r="D8" s="657"/>
      <c r="E8" s="657"/>
      <c r="F8" s="657"/>
      <c r="G8" s="657"/>
      <c r="H8" s="657"/>
      <c r="I8" s="657"/>
      <c r="J8" s="657"/>
      <c r="K8" s="657"/>
      <c r="L8" s="657"/>
      <c r="M8" s="657"/>
      <c r="N8" s="657"/>
      <c r="O8" s="657"/>
      <c r="P8" s="657"/>
      <c r="Q8" s="658"/>
      <c r="R8" s="659">
        <v>4409</v>
      </c>
      <c r="S8" s="660"/>
      <c r="T8" s="660"/>
      <c r="U8" s="660"/>
      <c r="V8" s="660"/>
      <c r="W8" s="660"/>
      <c r="X8" s="660"/>
      <c r="Y8" s="661"/>
      <c r="Z8" s="662">
        <v>0.1</v>
      </c>
      <c r="AA8" s="662"/>
      <c r="AB8" s="662"/>
      <c r="AC8" s="662"/>
      <c r="AD8" s="663">
        <v>4409</v>
      </c>
      <c r="AE8" s="663"/>
      <c r="AF8" s="663"/>
      <c r="AG8" s="663"/>
      <c r="AH8" s="663"/>
      <c r="AI8" s="663"/>
      <c r="AJ8" s="663"/>
      <c r="AK8" s="663"/>
      <c r="AL8" s="664">
        <v>0.1</v>
      </c>
      <c r="AM8" s="665"/>
      <c r="AN8" s="665"/>
      <c r="AO8" s="666"/>
      <c r="AP8" s="656" t="s">
        <v>228</v>
      </c>
      <c r="AQ8" s="657"/>
      <c r="AR8" s="657"/>
      <c r="AS8" s="657"/>
      <c r="AT8" s="657"/>
      <c r="AU8" s="657"/>
      <c r="AV8" s="657"/>
      <c r="AW8" s="657"/>
      <c r="AX8" s="657"/>
      <c r="AY8" s="657"/>
      <c r="AZ8" s="657"/>
      <c r="BA8" s="657"/>
      <c r="BB8" s="657"/>
      <c r="BC8" s="657"/>
      <c r="BD8" s="657"/>
      <c r="BE8" s="657"/>
      <c r="BF8" s="658"/>
      <c r="BG8" s="659">
        <v>15388</v>
      </c>
      <c r="BH8" s="660"/>
      <c r="BI8" s="660"/>
      <c r="BJ8" s="660"/>
      <c r="BK8" s="660"/>
      <c r="BL8" s="660"/>
      <c r="BM8" s="660"/>
      <c r="BN8" s="661"/>
      <c r="BO8" s="662">
        <v>1.4</v>
      </c>
      <c r="BP8" s="662"/>
      <c r="BQ8" s="662"/>
      <c r="BR8" s="662"/>
      <c r="BS8" s="663" t="s">
        <v>122</v>
      </c>
      <c r="BT8" s="663"/>
      <c r="BU8" s="663"/>
      <c r="BV8" s="663"/>
      <c r="BW8" s="663"/>
      <c r="BX8" s="663"/>
      <c r="BY8" s="663"/>
      <c r="BZ8" s="663"/>
      <c r="CA8" s="663"/>
      <c r="CB8" s="667"/>
      <c r="CD8" s="656" t="s">
        <v>229</v>
      </c>
      <c r="CE8" s="657"/>
      <c r="CF8" s="657"/>
      <c r="CG8" s="657"/>
      <c r="CH8" s="657"/>
      <c r="CI8" s="657"/>
      <c r="CJ8" s="657"/>
      <c r="CK8" s="657"/>
      <c r="CL8" s="657"/>
      <c r="CM8" s="657"/>
      <c r="CN8" s="657"/>
      <c r="CO8" s="657"/>
      <c r="CP8" s="657"/>
      <c r="CQ8" s="658"/>
      <c r="CR8" s="659">
        <v>1738902</v>
      </c>
      <c r="CS8" s="660"/>
      <c r="CT8" s="660"/>
      <c r="CU8" s="660"/>
      <c r="CV8" s="660"/>
      <c r="CW8" s="660"/>
      <c r="CX8" s="660"/>
      <c r="CY8" s="661"/>
      <c r="CZ8" s="662">
        <v>22</v>
      </c>
      <c r="DA8" s="662"/>
      <c r="DB8" s="662"/>
      <c r="DC8" s="662"/>
      <c r="DD8" s="668">
        <v>6405</v>
      </c>
      <c r="DE8" s="660"/>
      <c r="DF8" s="660"/>
      <c r="DG8" s="660"/>
      <c r="DH8" s="660"/>
      <c r="DI8" s="660"/>
      <c r="DJ8" s="660"/>
      <c r="DK8" s="660"/>
      <c r="DL8" s="660"/>
      <c r="DM8" s="660"/>
      <c r="DN8" s="660"/>
      <c r="DO8" s="660"/>
      <c r="DP8" s="661"/>
      <c r="DQ8" s="668">
        <v>1161816</v>
      </c>
      <c r="DR8" s="660"/>
      <c r="DS8" s="660"/>
      <c r="DT8" s="660"/>
      <c r="DU8" s="660"/>
      <c r="DV8" s="660"/>
      <c r="DW8" s="660"/>
      <c r="DX8" s="660"/>
      <c r="DY8" s="660"/>
      <c r="DZ8" s="660"/>
      <c r="EA8" s="660"/>
      <c r="EB8" s="660"/>
      <c r="EC8" s="669"/>
    </row>
    <row r="9" spans="2:143" ht="11.25" customHeight="1" x14ac:dyDescent="0.15">
      <c r="B9" s="656" t="s">
        <v>230</v>
      </c>
      <c r="C9" s="657"/>
      <c r="D9" s="657"/>
      <c r="E9" s="657"/>
      <c r="F9" s="657"/>
      <c r="G9" s="657"/>
      <c r="H9" s="657"/>
      <c r="I9" s="657"/>
      <c r="J9" s="657"/>
      <c r="K9" s="657"/>
      <c r="L9" s="657"/>
      <c r="M9" s="657"/>
      <c r="N9" s="657"/>
      <c r="O9" s="657"/>
      <c r="P9" s="657"/>
      <c r="Q9" s="658"/>
      <c r="R9" s="659">
        <v>4743</v>
      </c>
      <c r="S9" s="660"/>
      <c r="T9" s="660"/>
      <c r="U9" s="660"/>
      <c r="V9" s="660"/>
      <c r="W9" s="660"/>
      <c r="X9" s="660"/>
      <c r="Y9" s="661"/>
      <c r="Z9" s="662">
        <v>0.1</v>
      </c>
      <c r="AA9" s="662"/>
      <c r="AB9" s="662"/>
      <c r="AC9" s="662"/>
      <c r="AD9" s="663">
        <v>4743</v>
      </c>
      <c r="AE9" s="663"/>
      <c r="AF9" s="663"/>
      <c r="AG9" s="663"/>
      <c r="AH9" s="663"/>
      <c r="AI9" s="663"/>
      <c r="AJ9" s="663"/>
      <c r="AK9" s="663"/>
      <c r="AL9" s="664">
        <v>0.1</v>
      </c>
      <c r="AM9" s="665"/>
      <c r="AN9" s="665"/>
      <c r="AO9" s="666"/>
      <c r="AP9" s="656" t="s">
        <v>231</v>
      </c>
      <c r="AQ9" s="657"/>
      <c r="AR9" s="657"/>
      <c r="AS9" s="657"/>
      <c r="AT9" s="657"/>
      <c r="AU9" s="657"/>
      <c r="AV9" s="657"/>
      <c r="AW9" s="657"/>
      <c r="AX9" s="657"/>
      <c r="AY9" s="657"/>
      <c r="AZ9" s="657"/>
      <c r="BA9" s="657"/>
      <c r="BB9" s="657"/>
      <c r="BC9" s="657"/>
      <c r="BD9" s="657"/>
      <c r="BE9" s="657"/>
      <c r="BF9" s="658"/>
      <c r="BG9" s="659">
        <v>294596</v>
      </c>
      <c r="BH9" s="660"/>
      <c r="BI9" s="660"/>
      <c r="BJ9" s="660"/>
      <c r="BK9" s="660"/>
      <c r="BL9" s="660"/>
      <c r="BM9" s="660"/>
      <c r="BN9" s="661"/>
      <c r="BO9" s="662">
        <v>26.3</v>
      </c>
      <c r="BP9" s="662"/>
      <c r="BQ9" s="662"/>
      <c r="BR9" s="662"/>
      <c r="BS9" s="663" t="s">
        <v>122</v>
      </c>
      <c r="BT9" s="663"/>
      <c r="BU9" s="663"/>
      <c r="BV9" s="663"/>
      <c r="BW9" s="663"/>
      <c r="BX9" s="663"/>
      <c r="BY9" s="663"/>
      <c r="BZ9" s="663"/>
      <c r="CA9" s="663"/>
      <c r="CB9" s="667"/>
      <c r="CD9" s="656" t="s">
        <v>232</v>
      </c>
      <c r="CE9" s="657"/>
      <c r="CF9" s="657"/>
      <c r="CG9" s="657"/>
      <c r="CH9" s="657"/>
      <c r="CI9" s="657"/>
      <c r="CJ9" s="657"/>
      <c r="CK9" s="657"/>
      <c r="CL9" s="657"/>
      <c r="CM9" s="657"/>
      <c r="CN9" s="657"/>
      <c r="CO9" s="657"/>
      <c r="CP9" s="657"/>
      <c r="CQ9" s="658"/>
      <c r="CR9" s="659">
        <v>838076</v>
      </c>
      <c r="CS9" s="660"/>
      <c r="CT9" s="660"/>
      <c r="CU9" s="660"/>
      <c r="CV9" s="660"/>
      <c r="CW9" s="660"/>
      <c r="CX9" s="660"/>
      <c r="CY9" s="661"/>
      <c r="CZ9" s="662">
        <v>10.6</v>
      </c>
      <c r="DA9" s="662"/>
      <c r="DB9" s="662"/>
      <c r="DC9" s="662"/>
      <c r="DD9" s="668">
        <v>1965</v>
      </c>
      <c r="DE9" s="660"/>
      <c r="DF9" s="660"/>
      <c r="DG9" s="660"/>
      <c r="DH9" s="660"/>
      <c r="DI9" s="660"/>
      <c r="DJ9" s="660"/>
      <c r="DK9" s="660"/>
      <c r="DL9" s="660"/>
      <c r="DM9" s="660"/>
      <c r="DN9" s="660"/>
      <c r="DO9" s="660"/>
      <c r="DP9" s="661"/>
      <c r="DQ9" s="668">
        <v>765285</v>
      </c>
      <c r="DR9" s="660"/>
      <c r="DS9" s="660"/>
      <c r="DT9" s="660"/>
      <c r="DU9" s="660"/>
      <c r="DV9" s="660"/>
      <c r="DW9" s="660"/>
      <c r="DX9" s="660"/>
      <c r="DY9" s="660"/>
      <c r="DZ9" s="660"/>
      <c r="EA9" s="660"/>
      <c r="EB9" s="660"/>
      <c r="EC9" s="669"/>
    </row>
    <row r="10" spans="2:143" ht="11.25" customHeight="1" x14ac:dyDescent="0.15">
      <c r="B10" s="656" t="s">
        <v>233</v>
      </c>
      <c r="C10" s="657"/>
      <c r="D10" s="657"/>
      <c r="E10" s="657"/>
      <c r="F10" s="657"/>
      <c r="G10" s="657"/>
      <c r="H10" s="657"/>
      <c r="I10" s="657"/>
      <c r="J10" s="657"/>
      <c r="K10" s="657"/>
      <c r="L10" s="657"/>
      <c r="M10" s="657"/>
      <c r="N10" s="657"/>
      <c r="O10" s="657"/>
      <c r="P10" s="657"/>
      <c r="Q10" s="658"/>
      <c r="R10" s="659" t="s">
        <v>122</v>
      </c>
      <c r="S10" s="660"/>
      <c r="T10" s="660"/>
      <c r="U10" s="660"/>
      <c r="V10" s="660"/>
      <c r="W10" s="660"/>
      <c r="X10" s="660"/>
      <c r="Y10" s="661"/>
      <c r="Z10" s="662" t="s">
        <v>122</v>
      </c>
      <c r="AA10" s="662"/>
      <c r="AB10" s="662"/>
      <c r="AC10" s="662"/>
      <c r="AD10" s="663" t="s">
        <v>122</v>
      </c>
      <c r="AE10" s="663"/>
      <c r="AF10" s="663"/>
      <c r="AG10" s="663"/>
      <c r="AH10" s="663"/>
      <c r="AI10" s="663"/>
      <c r="AJ10" s="663"/>
      <c r="AK10" s="663"/>
      <c r="AL10" s="664" t="s">
        <v>122</v>
      </c>
      <c r="AM10" s="665"/>
      <c r="AN10" s="665"/>
      <c r="AO10" s="666"/>
      <c r="AP10" s="656" t="s">
        <v>234</v>
      </c>
      <c r="AQ10" s="657"/>
      <c r="AR10" s="657"/>
      <c r="AS10" s="657"/>
      <c r="AT10" s="657"/>
      <c r="AU10" s="657"/>
      <c r="AV10" s="657"/>
      <c r="AW10" s="657"/>
      <c r="AX10" s="657"/>
      <c r="AY10" s="657"/>
      <c r="AZ10" s="657"/>
      <c r="BA10" s="657"/>
      <c r="BB10" s="657"/>
      <c r="BC10" s="657"/>
      <c r="BD10" s="657"/>
      <c r="BE10" s="657"/>
      <c r="BF10" s="658"/>
      <c r="BG10" s="659">
        <v>22706</v>
      </c>
      <c r="BH10" s="660"/>
      <c r="BI10" s="660"/>
      <c r="BJ10" s="660"/>
      <c r="BK10" s="660"/>
      <c r="BL10" s="660"/>
      <c r="BM10" s="660"/>
      <c r="BN10" s="661"/>
      <c r="BO10" s="662">
        <v>2</v>
      </c>
      <c r="BP10" s="662"/>
      <c r="BQ10" s="662"/>
      <c r="BR10" s="662"/>
      <c r="BS10" s="663" t="s">
        <v>122</v>
      </c>
      <c r="BT10" s="663"/>
      <c r="BU10" s="663"/>
      <c r="BV10" s="663"/>
      <c r="BW10" s="663"/>
      <c r="BX10" s="663"/>
      <c r="BY10" s="663"/>
      <c r="BZ10" s="663"/>
      <c r="CA10" s="663"/>
      <c r="CB10" s="667"/>
      <c r="CD10" s="656" t="s">
        <v>235</v>
      </c>
      <c r="CE10" s="657"/>
      <c r="CF10" s="657"/>
      <c r="CG10" s="657"/>
      <c r="CH10" s="657"/>
      <c r="CI10" s="657"/>
      <c r="CJ10" s="657"/>
      <c r="CK10" s="657"/>
      <c r="CL10" s="657"/>
      <c r="CM10" s="657"/>
      <c r="CN10" s="657"/>
      <c r="CO10" s="657"/>
      <c r="CP10" s="657"/>
      <c r="CQ10" s="658"/>
      <c r="CR10" s="659">
        <v>16985</v>
      </c>
      <c r="CS10" s="660"/>
      <c r="CT10" s="660"/>
      <c r="CU10" s="660"/>
      <c r="CV10" s="660"/>
      <c r="CW10" s="660"/>
      <c r="CX10" s="660"/>
      <c r="CY10" s="661"/>
      <c r="CZ10" s="662">
        <v>0.2</v>
      </c>
      <c r="DA10" s="662"/>
      <c r="DB10" s="662"/>
      <c r="DC10" s="662"/>
      <c r="DD10" s="668" t="s">
        <v>122</v>
      </c>
      <c r="DE10" s="660"/>
      <c r="DF10" s="660"/>
      <c r="DG10" s="660"/>
      <c r="DH10" s="660"/>
      <c r="DI10" s="660"/>
      <c r="DJ10" s="660"/>
      <c r="DK10" s="660"/>
      <c r="DL10" s="660"/>
      <c r="DM10" s="660"/>
      <c r="DN10" s="660"/>
      <c r="DO10" s="660"/>
      <c r="DP10" s="661"/>
      <c r="DQ10" s="668">
        <v>6285</v>
      </c>
      <c r="DR10" s="660"/>
      <c r="DS10" s="660"/>
      <c r="DT10" s="660"/>
      <c r="DU10" s="660"/>
      <c r="DV10" s="660"/>
      <c r="DW10" s="660"/>
      <c r="DX10" s="660"/>
      <c r="DY10" s="660"/>
      <c r="DZ10" s="660"/>
      <c r="EA10" s="660"/>
      <c r="EB10" s="660"/>
      <c r="EC10" s="669"/>
    </row>
    <row r="11" spans="2:143" ht="11.25" customHeight="1" x14ac:dyDescent="0.15">
      <c r="B11" s="656" t="s">
        <v>236</v>
      </c>
      <c r="C11" s="657"/>
      <c r="D11" s="657"/>
      <c r="E11" s="657"/>
      <c r="F11" s="657"/>
      <c r="G11" s="657"/>
      <c r="H11" s="657"/>
      <c r="I11" s="657"/>
      <c r="J11" s="657"/>
      <c r="K11" s="657"/>
      <c r="L11" s="657"/>
      <c r="M11" s="657"/>
      <c r="N11" s="657"/>
      <c r="O11" s="657"/>
      <c r="P11" s="657"/>
      <c r="Q11" s="658"/>
      <c r="R11" s="659">
        <v>227285</v>
      </c>
      <c r="S11" s="660"/>
      <c r="T11" s="660"/>
      <c r="U11" s="660"/>
      <c r="V11" s="660"/>
      <c r="W11" s="660"/>
      <c r="X11" s="660"/>
      <c r="Y11" s="661"/>
      <c r="Z11" s="664">
        <v>2.7</v>
      </c>
      <c r="AA11" s="665"/>
      <c r="AB11" s="665"/>
      <c r="AC11" s="671"/>
      <c r="AD11" s="668">
        <v>227285</v>
      </c>
      <c r="AE11" s="660"/>
      <c r="AF11" s="660"/>
      <c r="AG11" s="660"/>
      <c r="AH11" s="660"/>
      <c r="AI11" s="660"/>
      <c r="AJ11" s="660"/>
      <c r="AK11" s="661"/>
      <c r="AL11" s="664">
        <v>4.7</v>
      </c>
      <c r="AM11" s="665"/>
      <c r="AN11" s="665"/>
      <c r="AO11" s="666"/>
      <c r="AP11" s="656" t="s">
        <v>237</v>
      </c>
      <c r="AQ11" s="657"/>
      <c r="AR11" s="657"/>
      <c r="AS11" s="657"/>
      <c r="AT11" s="657"/>
      <c r="AU11" s="657"/>
      <c r="AV11" s="657"/>
      <c r="AW11" s="657"/>
      <c r="AX11" s="657"/>
      <c r="AY11" s="657"/>
      <c r="AZ11" s="657"/>
      <c r="BA11" s="657"/>
      <c r="BB11" s="657"/>
      <c r="BC11" s="657"/>
      <c r="BD11" s="657"/>
      <c r="BE11" s="657"/>
      <c r="BF11" s="658"/>
      <c r="BG11" s="659">
        <v>60029</v>
      </c>
      <c r="BH11" s="660"/>
      <c r="BI11" s="660"/>
      <c r="BJ11" s="660"/>
      <c r="BK11" s="660"/>
      <c r="BL11" s="660"/>
      <c r="BM11" s="660"/>
      <c r="BN11" s="661"/>
      <c r="BO11" s="662">
        <v>5.4</v>
      </c>
      <c r="BP11" s="662"/>
      <c r="BQ11" s="662"/>
      <c r="BR11" s="662"/>
      <c r="BS11" s="663">
        <v>17147</v>
      </c>
      <c r="BT11" s="663"/>
      <c r="BU11" s="663"/>
      <c r="BV11" s="663"/>
      <c r="BW11" s="663"/>
      <c r="BX11" s="663"/>
      <c r="BY11" s="663"/>
      <c r="BZ11" s="663"/>
      <c r="CA11" s="663"/>
      <c r="CB11" s="667"/>
      <c r="CD11" s="656" t="s">
        <v>238</v>
      </c>
      <c r="CE11" s="657"/>
      <c r="CF11" s="657"/>
      <c r="CG11" s="657"/>
      <c r="CH11" s="657"/>
      <c r="CI11" s="657"/>
      <c r="CJ11" s="657"/>
      <c r="CK11" s="657"/>
      <c r="CL11" s="657"/>
      <c r="CM11" s="657"/>
      <c r="CN11" s="657"/>
      <c r="CO11" s="657"/>
      <c r="CP11" s="657"/>
      <c r="CQ11" s="658"/>
      <c r="CR11" s="659">
        <v>1098969</v>
      </c>
      <c r="CS11" s="660"/>
      <c r="CT11" s="660"/>
      <c r="CU11" s="660"/>
      <c r="CV11" s="660"/>
      <c r="CW11" s="660"/>
      <c r="CX11" s="660"/>
      <c r="CY11" s="661"/>
      <c r="CZ11" s="662">
        <v>13.9</v>
      </c>
      <c r="DA11" s="662"/>
      <c r="DB11" s="662"/>
      <c r="DC11" s="662"/>
      <c r="DD11" s="668">
        <v>55750</v>
      </c>
      <c r="DE11" s="660"/>
      <c r="DF11" s="660"/>
      <c r="DG11" s="660"/>
      <c r="DH11" s="660"/>
      <c r="DI11" s="660"/>
      <c r="DJ11" s="660"/>
      <c r="DK11" s="660"/>
      <c r="DL11" s="660"/>
      <c r="DM11" s="660"/>
      <c r="DN11" s="660"/>
      <c r="DO11" s="660"/>
      <c r="DP11" s="661"/>
      <c r="DQ11" s="668">
        <v>592766</v>
      </c>
      <c r="DR11" s="660"/>
      <c r="DS11" s="660"/>
      <c r="DT11" s="660"/>
      <c r="DU11" s="660"/>
      <c r="DV11" s="660"/>
      <c r="DW11" s="660"/>
      <c r="DX11" s="660"/>
      <c r="DY11" s="660"/>
      <c r="DZ11" s="660"/>
      <c r="EA11" s="660"/>
      <c r="EB11" s="660"/>
      <c r="EC11" s="669"/>
    </row>
    <row r="12" spans="2:143" ht="11.25" customHeight="1" x14ac:dyDescent="0.15">
      <c r="B12" s="656" t="s">
        <v>239</v>
      </c>
      <c r="C12" s="657"/>
      <c r="D12" s="657"/>
      <c r="E12" s="657"/>
      <c r="F12" s="657"/>
      <c r="G12" s="657"/>
      <c r="H12" s="657"/>
      <c r="I12" s="657"/>
      <c r="J12" s="657"/>
      <c r="K12" s="657"/>
      <c r="L12" s="657"/>
      <c r="M12" s="657"/>
      <c r="N12" s="657"/>
      <c r="O12" s="657"/>
      <c r="P12" s="657"/>
      <c r="Q12" s="658"/>
      <c r="R12" s="659" t="s">
        <v>122</v>
      </c>
      <c r="S12" s="660"/>
      <c r="T12" s="660"/>
      <c r="U12" s="660"/>
      <c r="V12" s="660"/>
      <c r="W12" s="660"/>
      <c r="X12" s="660"/>
      <c r="Y12" s="661"/>
      <c r="Z12" s="662" t="s">
        <v>122</v>
      </c>
      <c r="AA12" s="662"/>
      <c r="AB12" s="662"/>
      <c r="AC12" s="662"/>
      <c r="AD12" s="663" t="s">
        <v>122</v>
      </c>
      <c r="AE12" s="663"/>
      <c r="AF12" s="663"/>
      <c r="AG12" s="663"/>
      <c r="AH12" s="663"/>
      <c r="AI12" s="663"/>
      <c r="AJ12" s="663"/>
      <c r="AK12" s="663"/>
      <c r="AL12" s="664" t="s">
        <v>122</v>
      </c>
      <c r="AM12" s="665"/>
      <c r="AN12" s="665"/>
      <c r="AO12" s="666"/>
      <c r="AP12" s="656" t="s">
        <v>240</v>
      </c>
      <c r="AQ12" s="657"/>
      <c r="AR12" s="657"/>
      <c r="AS12" s="657"/>
      <c r="AT12" s="657"/>
      <c r="AU12" s="657"/>
      <c r="AV12" s="657"/>
      <c r="AW12" s="657"/>
      <c r="AX12" s="657"/>
      <c r="AY12" s="657"/>
      <c r="AZ12" s="657"/>
      <c r="BA12" s="657"/>
      <c r="BB12" s="657"/>
      <c r="BC12" s="657"/>
      <c r="BD12" s="657"/>
      <c r="BE12" s="657"/>
      <c r="BF12" s="658"/>
      <c r="BG12" s="659">
        <v>608807</v>
      </c>
      <c r="BH12" s="660"/>
      <c r="BI12" s="660"/>
      <c r="BJ12" s="660"/>
      <c r="BK12" s="660"/>
      <c r="BL12" s="660"/>
      <c r="BM12" s="660"/>
      <c r="BN12" s="661"/>
      <c r="BO12" s="662">
        <v>54.3</v>
      </c>
      <c r="BP12" s="662"/>
      <c r="BQ12" s="662"/>
      <c r="BR12" s="662"/>
      <c r="BS12" s="663" t="s">
        <v>122</v>
      </c>
      <c r="BT12" s="663"/>
      <c r="BU12" s="663"/>
      <c r="BV12" s="663"/>
      <c r="BW12" s="663"/>
      <c r="BX12" s="663"/>
      <c r="BY12" s="663"/>
      <c r="BZ12" s="663"/>
      <c r="CA12" s="663"/>
      <c r="CB12" s="667"/>
      <c r="CD12" s="656" t="s">
        <v>241</v>
      </c>
      <c r="CE12" s="657"/>
      <c r="CF12" s="657"/>
      <c r="CG12" s="657"/>
      <c r="CH12" s="657"/>
      <c r="CI12" s="657"/>
      <c r="CJ12" s="657"/>
      <c r="CK12" s="657"/>
      <c r="CL12" s="657"/>
      <c r="CM12" s="657"/>
      <c r="CN12" s="657"/>
      <c r="CO12" s="657"/>
      <c r="CP12" s="657"/>
      <c r="CQ12" s="658"/>
      <c r="CR12" s="659">
        <v>220874</v>
      </c>
      <c r="CS12" s="660"/>
      <c r="CT12" s="660"/>
      <c r="CU12" s="660"/>
      <c r="CV12" s="660"/>
      <c r="CW12" s="660"/>
      <c r="CX12" s="660"/>
      <c r="CY12" s="661"/>
      <c r="CZ12" s="662">
        <v>2.8</v>
      </c>
      <c r="DA12" s="662"/>
      <c r="DB12" s="662"/>
      <c r="DC12" s="662"/>
      <c r="DD12" s="668" t="s">
        <v>122</v>
      </c>
      <c r="DE12" s="660"/>
      <c r="DF12" s="660"/>
      <c r="DG12" s="660"/>
      <c r="DH12" s="660"/>
      <c r="DI12" s="660"/>
      <c r="DJ12" s="660"/>
      <c r="DK12" s="660"/>
      <c r="DL12" s="660"/>
      <c r="DM12" s="660"/>
      <c r="DN12" s="660"/>
      <c r="DO12" s="660"/>
      <c r="DP12" s="661"/>
      <c r="DQ12" s="668">
        <v>122508</v>
      </c>
      <c r="DR12" s="660"/>
      <c r="DS12" s="660"/>
      <c r="DT12" s="660"/>
      <c r="DU12" s="660"/>
      <c r="DV12" s="660"/>
      <c r="DW12" s="660"/>
      <c r="DX12" s="660"/>
      <c r="DY12" s="660"/>
      <c r="DZ12" s="660"/>
      <c r="EA12" s="660"/>
      <c r="EB12" s="660"/>
      <c r="EC12" s="669"/>
    </row>
    <row r="13" spans="2:143" ht="11.25" customHeight="1" x14ac:dyDescent="0.15">
      <c r="B13" s="656" t="s">
        <v>242</v>
      </c>
      <c r="C13" s="657"/>
      <c r="D13" s="657"/>
      <c r="E13" s="657"/>
      <c r="F13" s="657"/>
      <c r="G13" s="657"/>
      <c r="H13" s="657"/>
      <c r="I13" s="657"/>
      <c r="J13" s="657"/>
      <c r="K13" s="657"/>
      <c r="L13" s="657"/>
      <c r="M13" s="657"/>
      <c r="N13" s="657"/>
      <c r="O13" s="657"/>
      <c r="P13" s="657"/>
      <c r="Q13" s="658"/>
      <c r="R13" s="659" t="s">
        <v>122</v>
      </c>
      <c r="S13" s="660"/>
      <c r="T13" s="660"/>
      <c r="U13" s="660"/>
      <c r="V13" s="660"/>
      <c r="W13" s="660"/>
      <c r="X13" s="660"/>
      <c r="Y13" s="661"/>
      <c r="Z13" s="662" t="s">
        <v>122</v>
      </c>
      <c r="AA13" s="662"/>
      <c r="AB13" s="662"/>
      <c r="AC13" s="662"/>
      <c r="AD13" s="663" t="s">
        <v>122</v>
      </c>
      <c r="AE13" s="663"/>
      <c r="AF13" s="663"/>
      <c r="AG13" s="663"/>
      <c r="AH13" s="663"/>
      <c r="AI13" s="663"/>
      <c r="AJ13" s="663"/>
      <c r="AK13" s="663"/>
      <c r="AL13" s="664" t="s">
        <v>122</v>
      </c>
      <c r="AM13" s="665"/>
      <c r="AN13" s="665"/>
      <c r="AO13" s="666"/>
      <c r="AP13" s="656" t="s">
        <v>243</v>
      </c>
      <c r="AQ13" s="657"/>
      <c r="AR13" s="657"/>
      <c r="AS13" s="657"/>
      <c r="AT13" s="657"/>
      <c r="AU13" s="657"/>
      <c r="AV13" s="657"/>
      <c r="AW13" s="657"/>
      <c r="AX13" s="657"/>
      <c r="AY13" s="657"/>
      <c r="AZ13" s="657"/>
      <c r="BA13" s="657"/>
      <c r="BB13" s="657"/>
      <c r="BC13" s="657"/>
      <c r="BD13" s="657"/>
      <c r="BE13" s="657"/>
      <c r="BF13" s="658"/>
      <c r="BG13" s="659">
        <v>607893</v>
      </c>
      <c r="BH13" s="660"/>
      <c r="BI13" s="660"/>
      <c r="BJ13" s="660"/>
      <c r="BK13" s="660"/>
      <c r="BL13" s="660"/>
      <c r="BM13" s="660"/>
      <c r="BN13" s="661"/>
      <c r="BO13" s="662">
        <v>54.2</v>
      </c>
      <c r="BP13" s="662"/>
      <c r="BQ13" s="662"/>
      <c r="BR13" s="662"/>
      <c r="BS13" s="663" t="s">
        <v>122</v>
      </c>
      <c r="BT13" s="663"/>
      <c r="BU13" s="663"/>
      <c r="BV13" s="663"/>
      <c r="BW13" s="663"/>
      <c r="BX13" s="663"/>
      <c r="BY13" s="663"/>
      <c r="BZ13" s="663"/>
      <c r="CA13" s="663"/>
      <c r="CB13" s="667"/>
      <c r="CD13" s="656" t="s">
        <v>244</v>
      </c>
      <c r="CE13" s="657"/>
      <c r="CF13" s="657"/>
      <c r="CG13" s="657"/>
      <c r="CH13" s="657"/>
      <c r="CI13" s="657"/>
      <c r="CJ13" s="657"/>
      <c r="CK13" s="657"/>
      <c r="CL13" s="657"/>
      <c r="CM13" s="657"/>
      <c r="CN13" s="657"/>
      <c r="CO13" s="657"/>
      <c r="CP13" s="657"/>
      <c r="CQ13" s="658"/>
      <c r="CR13" s="659">
        <v>734608</v>
      </c>
      <c r="CS13" s="660"/>
      <c r="CT13" s="660"/>
      <c r="CU13" s="660"/>
      <c r="CV13" s="660"/>
      <c r="CW13" s="660"/>
      <c r="CX13" s="660"/>
      <c r="CY13" s="661"/>
      <c r="CZ13" s="662">
        <v>9.3000000000000007</v>
      </c>
      <c r="DA13" s="662"/>
      <c r="DB13" s="662"/>
      <c r="DC13" s="662"/>
      <c r="DD13" s="668">
        <v>244969</v>
      </c>
      <c r="DE13" s="660"/>
      <c r="DF13" s="660"/>
      <c r="DG13" s="660"/>
      <c r="DH13" s="660"/>
      <c r="DI13" s="660"/>
      <c r="DJ13" s="660"/>
      <c r="DK13" s="660"/>
      <c r="DL13" s="660"/>
      <c r="DM13" s="660"/>
      <c r="DN13" s="660"/>
      <c r="DO13" s="660"/>
      <c r="DP13" s="661"/>
      <c r="DQ13" s="668">
        <v>462243</v>
      </c>
      <c r="DR13" s="660"/>
      <c r="DS13" s="660"/>
      <c r="DT13" s="660"/>
      <c r="DU13" s="660"/>
      <c r="DV13" s="660"/>
      <c r="DW13" s="660"/>
      <c r="DX13" s="660"/>
      <c r="DY13" s="660"/>
      <c r="DZ13" s="660"/>
      <c r="EA13" s="660"/>
      <c r="EB13" s="660"/>
      <c r="EC13" s="669"/>
    </row>
    <row r="14" spans="2:143" ht="11.25" customHeight="1" x14ac:dyDescent="0.15">
      <c r="B14" s="656" t="s">
        <v>245</v>
      </c>
      <c r="C14" s="657"/>
      <c r="D14" s="657"/>
      <c r="E14" s="657"/>
      <c r="F14" s="657"/>
      <c r="G14" s="657"/>
      <c r="H14" s="657"/>
      <c r="I14" s="657"/>
      <c r="J14" s="657"/>
      <c r="K14" s="657"/>
      <c r="L14" s="657"/>
      <c r="M14" s="657"/>
      <c r="N14" s="657"/>
      <c r="O14" s="657"/>
      <c r="P14" s="657"/>
      <c r="Q14" s="658"/>
      <c r="R14" s="659">
        <v>651</v>
      </c>
      <c r="S14" s="660"/>
      <c r="T14" s="660"/>
      <c r="U14" s="660"/>
      <c r="V14" s="660"/>
      <c r="W14" s="660"/>
      <c r="X14" s="660"/>
      <c r="Y14" s="661"/>
      <c r="Z14" s="662">
        <v>0</v>
      </c>
      <c r="AA14" s="662"/>
      <c r="AB14" s="662"/>
      <c r="AC14" s="662"/>
      <c r="AD14" s="663">
        <v>651</v>
      </c>
      <c r="AE14" s="663"/>
      <c r="AF14" s="663"/>
      <c r="AG14" s="663"/>
      <c r="AH14" s="663"/>
      <c r="AI14" s="663"/>
      <c r="AJ14" s="663"/>
      <c r="AK14" s="663"/>
      <c r="AL14" s="664">
        <v>0</v>
      </c>
      <c r="AM14" s="665"/>
      <c r="AN14" s="665"/>
      <c r="AO14" s="666"/>
      <c r="AP14" s="656" t="s">
        <v>246</v>
      </c>
      <c r="AQ14" s="657"/>
      <c r="AR14" s="657"/>
      <c r="AS14" s="657"/>
      <c r="AT14" s="657"/>
      <c r="AU14" s="657"/>
      <c r="AV14" s="657"/>
      <c r="AW14" s="657"/>
      <c r="AX14" s="657"/>
      <c r="AY14" s="657"/>
      <c r="AZ14" s="657"/>
      <c r="BA14" s="657"/>
      <c r="BB14" s="657"/>
      <c r="BC14" s="657"/>
      <c r="BD14" s="657"/>
      <c r="BE14" s="657"/>
      <c r="BF14" s="658"/>
      <c r="BG14" s="659">
        <v>44406</v>
      </c>
      <c r="BH14" s="660"/>
      <c r="BI14" s="660"/>
      <c r="BJ14" s="660"/>
      <c r="BK14" s="660"/>
      <c r="BL14" s="660"/>
      <c r="BM14" s="660"/>
      <c r="BN14" s="661"/>
      <c r="BO14" s="662">
        <v>4</v>
      </c>
      <c r="BP14" s="662"/>
      <c r="BQ14" s="662"/>
      <c r="BR14" s="662"/>
      <c r="BS14" s="663" t="s">
        <v>122</v>
      </c>
      <c r="BT14" s="663"/>
      <c r="BU14" s="663"/>
      <c r="BV14" s="663"/>
      <c r="BW14" s="663"/>
      <c r="BX14" s="663"/>
      <c r="BY14" s="663"/>
      <c r="BZ14" s="663"/>
      <c r="CA14" s="663"/>
      <c r="CB14" s="667"/>
      <c r="CD14" s="656" t="s">
        <v>247</v>
      </c>
      <c r="CE14" s="657"/>
      <c r="CF14" s="657"/>
      <c r="CG14" s="657"/>
      <c r="CH14" s="657"/>
      <c r="CI14" s="657"/>
      <c r="CJ14" s="657"/>
      <c r="CK14" s="657"/>
      <c r="CL14" s="657"/>
      <c r="CM14" s="657"/>
      <c r="CN14" s="657"/>
      <c r="CO14" s="657"/>
      <c r="CP14" s="657"/>
      <c r="CQ14" s="658"/>
      <c r="CR14" s="659">
        <v>357945</v>
      </c>
      <c r="CS14" s="660"/>
      <c r="CT14" s="660"/>
      <c r="CU14" s="660"/>
      <c r="CV14" s="660"/>
      <c r="CW14" s="660"/>
      <c r="CX14" s="660"/>
      <c r="CY14" s="661"/>
      <c r="CZ14" s="662">
        <v>4.5</v>
      </c>
      <c r="DA14" s="662"/>
      <c r="DB14" s="662"/>
      <c r="DC14" s="662"/>
      <c r="DD14" s="668" t="s">
        <v>122</v>
      </c>
      <c r="DE14" s="660"/>
      <c r="DF14" s="660"/>
      <c r="DG14" s="660"/>
      <c r="DH14" s="660"/>
      <c r="DI14" s="660"/>
      <c r="DJ14" s="660"/>
      <c r="DK14" s="660"/>
      <c r="DL14" s="660"/>
      <c r="DM14" s="660"/>
      <c r="DN14" s="660"/>
      <c r="DO14" s="660"/>
      <c r="DP14" s="661"/>
      <c r="DQ14" s="668">
        <v>356049</v>
      </c>
      <c r="DR14" s="660"/>
      <c r="DS14" s="660"/>
      <c r="DT14" s="660"/>
      <c r="DU14" s="660"/>
      <c r="DV14" s="660"/>
      <c r="DW14" s="660"/>
      <c r="DX14" s="660"/>
      <c r="DY14" s="660"/>
      <c r="DZ14" s="660"/>
      <c r="EA14" s="660"/>
      <c r="EB14" s="660"/>
      <c r="EC14" s="669"/>
    </row>
    <row r="15" spans="2:143" ht="11.25" customHeight="1" x14ac:dyDescent="0.15">
      <c r="B15" s="656" t="s">
        <v>248</v>
      </c>
      <c r="C15" s="657"/>
      <c r="D15" s="657"/>
      <c r="E15" s="657"/>
      <c r="F15" s="657"/>
      <c r="G15" s="657"/>
      <c r="H15" s="657"/>
      <c r="I15" s="657"/>
      <c r="J15" s="657"/>
      <c r="K15" s="657"/>
      <c r="L15" s="657"/>
      <c r="M15" s="657"/>
      <c r="N15" s="657"/>
      <c r="O15" s="657"/>
      <c r="P15" s="657"/>
      <c r="Q15" s="658"/>
      <c r="R15" s="659" t="s">
        <v>122</v>
      </c>
      <c r="S15" s="660"/>
      <c r="T15" s="660"/>
      <c r="U15" s="660"/>
      <c r="V15" s="660"/>
      <c r="W15" s="660"/>
      <c r="X15" s="660"/>
      <c r="Y15" s="661"/>
      <c r="Z15" s="662" t="s">
        <v>122</v>
      </c>
      <c r="AA15" s="662"/>
      <c r="AB15" s="662"/>
      <c r="AC15" s="662"/>
      <c r="AD15" s="663" t="s">
        <v>122</v>
      </c>
      <c r="AE15" s="663"/>
      <c r="AF15" s="663"/>
      <c r="AG15" s="663"/>
      <c r="AH15" s="663"/>
      <c r="AI15" s="663"/>
      <c r="AJ15" s="663"/>
      <c r="AK15" s="663"/>
      <c r="AL15" s="664" t="s">
        <v>122</v>
      </c>
      <c r="AM15" s="665"/>
      <c r="AN15" s="665"/>
      <c r="AO15" s="666"/>
      <c r="AP15" s="656" t="s">
        <v>249</v>
      </c>
      <c r="AQ15" s="657"/>
      <c r="AR15" s="657"/>
      <c r="AS15" s="657"/>
      <c r="AT15" s="657"/>
      <c r="AU15" s="657"/>
      <c r="AV15" s="657"/>
      <c r="AW15" s="657"/>
      <c r="AX15" s="657"/>
      <c r="AY15" s="657"/>
      <c r="AZ15" s="657"/>
      <c r="BA15" s="657"/>
      <c r="BB15" s="657"/>
      <c r="BC15" s="657"/>
      <c r="BD15" s="657"/>
      <c r="BE15" s="657"/>
      <c r="BF15" s="658"/>
      <c r="BG15" s="659">
        <v>70749</v>
      </c>
      <c r="BH15" s="660"/>
      <c r="BI15" s="660"/>
      <c r="BJ15" s="660"/>
      <c r="BK15" s="660"/>
      <c r="BL15" s="660"/>
      <c r="BM15" s="660"/>
      <c r="BN15" s="661"/>
      <c r="BO15" s="662">
        <v>6.3</v>
      </c>
      <c r="BP15" s="662"/>
      <c r="BQ15" s="662"/>
      <c r="BR15" s="662"/>
      <c r="BS15" s="663" t="s">
        <v>122</v>
      </c>
      <c r="BT15" s="663"/>
      <c r="BU15" s="663"/>
      <c r="BV15" s="663"/>
      <c r="BW15" s="663"/>
      <c r="BX15" s="663"/>
      <c r="BY15" s="663"/>
      <c r="BZ15" s="663"/>
      <c r="CA15" s="663"/>
      <c r="CB15" s="667"/>
      <c r="CD15" s="656" t="s">
        <v>250</v>
      </c>
      <c r="CE15" s="657"/>
      <c r="CF15" s="657"/>
      <c r="CG15" s="657"/>
      <c r="CH15" s="657"/>
      <c r="CI15" s="657"/>
      <c r="CJ15" s="657"/>
      <c r="CK15" s="657"/>
      <c r="CL15" s="657"/>
      <c r="CM15" s="657"/>
      <c r="CN15" s="657"/>
      <c r="CO15" s="657"/>
      <c r="CP15" s="657"/>
      <c r="CQ15" s="658"/>
      <c r="CR15" s="659">
        <v>856143</v>
      </c>
      <c r="CS15" s="660"/>
      <c r="CT15" s="660"/>
      <c r="CU15" s="660"/>
      <c r="CV15" s="660"/>
      <c r="CW15" s="660"/>
      <c r="CX15" s="660"/>
      <c r="CY15" s="661"/>
      <c r="CZ15" s="662">
        <v>10.8</v>
      </c>
      <c r="DA15" s="662"/>
      <c r="DB15" s="662"/>
      <c r="DC15" s="662"/>
      <c r="DD15" s="668">
        <v>268104</v>
      </c>
      <c r="DE15" s="660"/>
      <c r="DF15" s="660"/>
      <c r="DG15" s="660"/>
      <c r="DH15" s="660"/>
      <c r="DI15" s="660"/>
      <c r="DJ15" s="660"/>
      <c r="DK15" s="660"/>
      <c r="DL15" s="660"/>
      <c r="DM15" s="660"/>
      <c r="DN15" s="660"/>
      <c r="DO15" s="660"/>
      <c r="DP15" s="661"/>
      <c r="DQ15" s="668">
        <v>572233</v>
      </c>
      <c r="DR15" s="660"/>
      <c r="DS15" s="660"/>
      <c r="DT15" s="660"/>
      <c r="DU15" s="660"/>
      <c r="DV15" s="660"/>
      <c r="DW15" s="660"/>
      <c r="DX15" s="660"/>
      <c r="DY15" s="660"/>
      <c r="DZ15" s="660"/>
      <c r="EA15" s="660"/>
      <c r="EB15" s="660"/>
      <c r="EC15" s="669"/>
    </row>
    <row r="16" spans="2:143" ht="11.25" customHeight="1" x14ac:dyDescent="0.15">
      <c r="B16" s="656" t="s">
        <v>251</v>
      </c>
      <c r="C16" s="657"/>
      <c r="D16" s="657"/>
      <c r="E16" s="657"/>
      <c r="F16" s="657"/>
      <c r="G16" s="657"/>
      <c r="H16" s="657"/>
      <c r="I16" s="657"/>
      <c r="J16" s="657"/>
      <c r="K16" s="657"/>
      <c r="L16" s="657"/>
      <c r="M16" s="657"/>
      <c r="N16" s="657"/>
      <c r="O16" s="657"/>
      <c r="P16" s="657"/>
      <c r="Q16" s="658"/>
      <c r="R16" s="659">
        <v>5817</v>
      </c>
      <c r="S16" s="660"/>
      <c r="T16" s="660"/>
      <c r="U16" s="660"/>
      <c r="V16" s="660"/>
      <c r="W16" s="660"/>
      <c r="X16" s="660"/>
      <c r="Y16" s="661"/>
      <c r="Z16" s="662">
        <v>0.1</v>
      </c>
      <c r="AA16" s="662"/>
      <c r="AB16" s="662"/>
      <c r="AC16" s="662"/>
      <c r="AD16" s="663">
        <v>5817</v>
      </c>
      <c r="AE16" s="663"/>
      <c r="AF16" s="663"/>
      <c r="AG16" s="663"/>
      <c r="AH16" s="663"/>
      <c r="AI16" s="663"/>
      <c r="AJ16" s="663"/>
      <c r="AK16" s="663"/>
      <c r="AL16" s="664">
        <v>0.1</v>
      </c>
      <c r="AM16" s="665"/>
      <c r="AN16" s="665"/>
      <c r="AO16" s="666"/>
      <c r="AP16" s="656" t="s">
        <v>252</v>
      </c>
      <c r="AQ16" s="657"/>
      <c r="AR16" s="657"/>
      <c r="AS16" s="657"/>
      <c r="AT16" s="657"/>
      <c r="AU16" s="657"/>
      <c r="AV16" s="657"/>
      <c r="AW16" s="657"/>
      <c r="AX16" s="657"/>
      <c r="AY16" s="657"/>
      <c r="AZ16" s="657"/>
      <c r="BA16" s="657"/>
      <c r="BB16" s="657"/>
      <c r="BC16" s="657"/>
      <c r="BD16" s="657"/>
      <c r="BE16" s="657"/>
      <c r="BF16" s="658"/>
      <c r="BG16" s="659" t="s">
        <v>122</v>
      </c>
      <c r="BH16" s="660"/>
      <c r="BI16" s="660"/>
      <c r="BJ16" s="660"/>
      <c r="BK16" s="660"/>
      <c r="BL16" s="660"/>
      <c r="BM16" s="660"/>
      <c r="BN16" s="661"/>
      <c r="BO16" s="662" t="s">
        <v>122</v>
      </c>
      <c r="BP16" s="662"/>
      <c r="BQ16" s="662"/>
      <c r="BR16" s="662"/>
      <c r="BS16" s="663" t="s">
        <v>122</v>
      </c>
      <c r="BT16" s="663"/>
      <c r="BU16" s="663"/>
      <c r="BV16" s="663"/>
      <c r="BW16" s="663"/>
      <c r="BX16" s="663"/>
      <c r="BY16" s="663"/>
      <c r="BZ16" s="663"/>
      <c r="CA16" s="663"/>
      <c r="CB16" s="667"/>
      <c r="CD16" s="656" t="s">
        <v>253</v>
      </c>
      <c r="CE16" s="657"/>
      <c r="CF16" s="657"/>
      <c r="CG16" s="657"/>
      <c r="CH16" s="657"/>
      <c r="CI16" s="657"/>
      <c r="CJ16" s="657"/>
      <c r="CK16" s="657"/>
      <c r="CL16" s="657"/>
      <c r="CM16" s="657"/>
      <c r="CN16" s="657"/>
      <c r="CO16" s="657"/>
      <c r="CP16" s="657"/>
      <c r="CQ16" s="658"/>
      <c r="CR16" s="659">
        <v>2152</v>
      </c>
      <c r="CS16" s="660"/>
      <c r="CT16" s="660"/>
      <c r="CU16" s="660"/>
      <c r="CV16" s="660"/>
      <c r="CW16" s="660"/>
      <c r="CX16" s="660"/>
      <c r="CY16" s="661"/>
      <c r="CZ16" s="662">
        <v>0</v>
      </c>
      <c r="DA16" s="662"/>
      <c r="DB16" s="662"/>
      <c r="DC16" s="662"/>
      <c r="DD16" s="668" t="s">
        <v>122</v>
      </c>
      <c r="DE16" s="660"/>
      <c r="DF16" s="660"/>
      <c r="DG16" s="660"/>
      <c r="DH16" s="660"/>
      <c r="DI16" s="660"/>
      <c r="DJ16" s="660"/>
      <c r="DK16" s="660"/>
      <c r="DL16" s="660"/>
      <c r="DM16" s="660"/>
      <c r="DN16" s="660"/>
      <c r="DO16" s="660"/>
      <c r="DP16" s="661"/>
      <c r="DQ16" s="668">
        <v>2152</v>
      </c>
      <c r="DR16" s="660"/>
      <c r="DS16" s="660"/>
      <c r="DT16" s="660"/>
      <c r="DU16" s="660"/>
      <c r="DV16" s="660"/>
      <c r="DW16" s="660"/>
      <c r="DX16" s="660"/>
      <c r="DY16" s="660"/>
      <c r="DZ16" s="660"/>
      <c r="EA16" s="660"/>
      <c r="EB16" s="660"/>
      <c r="EC16" s="669"/>
    </row>
    <row r="17" spans="2:133" ht="11.25" customHeight="1" x14ac:dyDescent="0.15">
      <c r="B17" s="656" t="s">
        <v>254</v>
      </c>
      <c r="C17" s="657"/>
      <c r="D17" s="657"/>
      <c r="E17" s="657"/>
      <c r="F17" s="657"/>
      <c r="G17" s="657"/>
      <c r="H17" s="657"/>
      <c r="I17" s="657"/>
      <c r="J17" s="657"/>
      <c r="K17" s="657"/>
      <c r="L17" s="657"/>
      <c r="M17" s="657"/>
      <c r="N17" s="657"/>
      <c r="O17" s="657"/>
      <c r="P17" s="657"/>
      <c r="Q17" s="658"/>
      <c r="R17" s="659">
        <v>19802</v>
      </c>
      <c r="S17" s="660"/>
      <c r="T17" s="660"/>
      <c r="U17" s="660"/>
      <c r="V17" s="660"/>
      <c r="W17" s="660"/>
      <c r="X17" s="660"/>
      <c r="Y17" s="661"/>
      <c r="Z17" s="662">
        <v>0.2</v>
      </c>
      <c r="AA17" s="662"/>
      <c r="AB17" s="662"/>
      <c r="AC17" s="662"/>
      <c r="AD17" s="663">
        <v>19802</v>
      </c>
      <c r="AE17" s="663"/>
      <c r="AF17" s="663"/>
      <c r="AG17" s="663"/>
      <c r="AH17" s="663"/>
      <c r="AI17" s="663"/>
      <c r="AJ17" s="663"/>
      <c r="AK17" s="663"/>
      <c r="AL17" s="664">
        <v>0.4</v>
      </c>
      <c r="AM17" s="665"/>
      <c r="AN17" s="665"/>
      <c r="AO17" s="666"/>
      <c r="AP17" s="656" t="s">
        <v>255</v>
      </c>
      <c r="AQ17" s="657"/>
      <c r="AR17" s="657"/>
      <c r="AS17" s="657"/>
      <c r="AT17" s="657"/>
      <c r="AU17" s="657"/>
      <c r="AV17" s="657"/>
      <c r="AW17" s="657"/>
      <c r="AX17" s="657"/>
      <c r="AY17" s="657"/>
      <c r="AZ17" s="657"/>
      <c r="BA17" s="657"/>
      <c r="BB17" s="657"/>
      <c r="BC17" s="657"/>
      <c r="BD17" s="657"/>
      <c r="BE17" s="657"/>
      <c r="BF17" s="658"/>
      <c r="BG17" s="659" t="s">
        <v>122</v>
      </c>
      <c r="BH17" s="660"/>
      <c r="BI17" s="660"/>
      <c r="BJ17" s="660"/>
      <c r="BK17" s="660"/>
      <c r="BL17" s="660"/>
      <c r="BM17" s="660"/>
      <c r="BN17" s="661"/>
      <c r="BO17" s="662" t="s">
        <v>122</v>
      </c>
      <c r="BP17" s="662"/>
      <c r="BQ17" s="662"/>
      <c r="BR17" s="662"/>
      <c r="BS17" s="663" t="s">
        <v>122</v>
      </c>
      <c r="BT17" s="663"/>
      <c r="BU17" s="663"/>
      <c r="BV17" s="663"/>
      <c r="BW17" s="663"/>
      <c r="BX17" s="663"/>
      <c r="BY17" s="663"/>
      <c r="BZ17" s="663"/>
      <c r="CA17" s="663"/>
      <c r="CB17" s="667"/>
      <c r="CD17" s="656" t="s">
        <v>256</v>
      </c>
      <c r="CE17" s="657"/>
      <c r="CF17" s="657"/>
      <c r="CG17" s="657"/>
      <c r="CH17" s="657"/>
      <c r="CI17" s="657"/>
      <c r="CJ17" s="657"/>
      <c r="CK17" s="657"/>
      <c r="CL17" s="657"/>
      <c r="CM17" s="657"/>
      <c r="CN17" s="657"/>
      <c r="CO17" s="657"/>
      <c r="CP17" s="657"/>
      <c r="CQ17" s="658"/>
      <c r="CR17" s="659">
        <v>718156</v>
      </c>
      <c r="CS17" s="660"/>
      <c r="CT17" s="660"/>
      <c r="CU17" s="660"/>
      <c r="CV17" s="660"/>
      <c r="CW17" s="660"/>
      <c r="CX17" s="660"/>
      <c r="CY17" s="661"/>
      <c r="CZ17" s="662">
        <v>9.1</v>
      </c>
      <c r="DA17" s="662"/>
      <c r="DB17" s="662"/>
      <c r="DC17" s="662"/>
      <c r="DD17" s="668" t="s">
        <v>122</v>
      </c>
      <c r="DE17" s="660"/>
      <c r="DF17" s="660"/>
      <c r="DG17" s="660"/>
      <c r="DH17" s="660"/>
      <c r="DI17" s="660"/>
      <c r="DJ17" s="660"/>
      <c r="DK17" s="660"/>
      <c r="DL17" s="660"/>
      <c r="DM17" s="660"/>
      <c r="DN17" s="660"/>
      <c r="DO17" s="660"/>
      <c r="DP17" s="661"/>
      <c r="DQ17" s="668">
        <v>662412</v>
      </c>
      <c r="DR17" s="660"/>
      <c r="DS17" s="660"/>
      <c r="DT17" s="660"/>
      <c r="DU17" s="660"/>
      <c r="DV17" s="660"/>
      <c r="DW17" s="660"/>
      <c r="DX17" s="660"/>
      <c r="DY17" s="660"/>
      <c r="DZ17" s="660"/>
      <c r="EA17" s="660"/>
      <c r="EB17" s="660"/>
      <c r="EC17" s="669"/>
    </row>
    <row r="18" spans="2:133" ht="11.25" customHeight="1" x14ac:dyDescent="0.15">
      <c r="B18" s="656" t="s">
        <v>257</v>
      </c>
      <c r="C18" s="657"/>
      <c r="D18" s="657"/>
      <c r="E18" s="657"/>
      <c r="F18" s="657"/>
      <c r="G18" s="657"/>
      <c r="H18" s="657"/>
      <c r="I18" s="657"/>
      <c r="J18" s="657"/>
      <c r="K18" s="657"/>
      <c r="L18" s="657"/>
      <c r="M18" s="657"/>
      <c r="N18" s="657"/>
      <c r="O18" s="657"/>
      <c r="P18" s="657"/>
      <c r="Q18" s="658"/>
      <c r="R18" s="659">
        <v>4570</v>
      </c>
      <c r="S18" s="660"/>
      <c r="T18" s="660"/>
      <c r="U18" s="660"/>
      <c r="V18" s="660"/>
      <c r="W18" s="660"/>
      <c r="X18" s="660"/>
      <c r="Y18" s="661"/>
      <c r="Z18" s="662">
        <v>0.1</v>
      </c>
      <c r="AA18" s="662"/>
      <c r="AB18" s="662"/>
      <c r="AC18" s="662"/>
      <c r="AD18" s="663">
        <v>4570</v>
      </c>
      <c r="AE18" s="663"/>
      <c r="AF18" s="663"/>
      <c r="AG18" s="663"/>
      <c r="AH18" s="663"/>
      <c r="AI18" s="663"/>
      <c r="AJ18" s="663"/>
      <c r="AK18" s="663"/>
      <c r="AL18" s="664">
        <v>0.1</v>
      </c>
      <c r="AM18" s="665"/>
      <c r="AN18" s="665"/>
      <c r="AO18" s="666"/>
      <c r="AP18" s="656" t="s">
        <v>258</v>
      </c>
      <c r="AQ18" s="657"/>
      <c r="AR18" s="657"/>
      <c r="AS18" s="657"/>
      <c r="AT18" s="657"/>
      <c r="AU18" s="657"/>
      <c r="AV18" s="657"/>
      <c r="AW18" s="657"/>
      <c r="AX18" s="657"/>
      <c r="AY18" s="657"/>
      <c r="AZ18" s="657"/>
      <c r="BA18" s="657"/>
      <c r="BB18" s="657"/>
      <c r="BC18" s="657"/>
      <c r="BD18" s="657"/>
      <c r="BE18" s="657"/>
      <c r="BF18" s="658"/>
      <c r="BG18" s="659" t="s">
        <v>122</v>
      </c>
      <c r="BH18" s="660"/>
      <c r="BI18" s="660"/>
      <c r="BJ18" s="660"/>
      <c r="BK18" s="660"/>
      <c r="BL18" s="660"/>
      <c r="BM18" s="660"/>
      <c r="BN18" s="661"/>
      <c r="BO18" s="662" t="s">
        <v>122</v>
      </c>
      <c r="BP18" s="662"/>
      <c r="BQ18" s="662"/>
      <c r="BR18" s="662"/>
      <c r="BS18" s="663" t="s">
        <v>122</v>
      </c>
      <c r="BT18" s="663"/>
      <c r="BU18" s="663"/>
      <c r="BV18" s="663"/>
      <c r="BW18" s="663"/>
      <c r="BX18" s="663"/>
      <c r="BY18" s="663"/>
      <c r="BZ18" s="663"/>
      <c r="CA18" s="663"/>
      <c r="CB18" s="667"/>
      <c r="CD18" s="656" t="s">
        <v>259</v>
      </c>
      <c r="CE18" s="657"/>
      <c r="CF18" s="657"/>
      <c r="CG18" s="657"/>
      <c r="CH18" s="657"/>
      <c r="CI18" s="657"/>
      <c r="CJ18" s="657"/>
      <c r="CK18" s="657"/>
      <c r="CL18" s="657"/>
      <c r="CM18" s="657"/>
      <c r="CN18" s="657"/>
      <c r="CO18" s="657"/>
      <c r="CP18" s="657"/>
      <c r="CQ18" s="658"/>
      <c r="CR18" s="659" t="s">
        <v>122</v>
      </c>
      <c r="CS18" s="660"/>
      <c r="CT18" s="660"/>
      <c r="CU18" s="660"/>
      <c r="CV18" s="660"/>
      <c r="CW18" s="660"/>
      <c r="CX18" s="660"/>
      <c r="CY18" s="661"/>
      <c r="CZ18" s="662" t="s">
        <v>122</v>
      </c>
      <c r="DA18" s="662"/>
      <c r="DB18" s="662"/>
      <c r="DC18" s="662"/>
      <c r="DD18" s="668" t="s">
        <v>122</v>
      </c>
      <c r="DE18" s="660"/>
      <c r="DF18" s="660"/>
      <c r="DG18" s="660"/>
      <c r="DH18" s="660"/>
      <c r="DI18" s="660"/>
      <c r="DJ18" s="660"/>
      <c r="DK18" s="660"/>
      <c r="DL18" s="660"/>
      <c r="DM18" s="660"/>
      <c r="DN18" s="660"/>
      <c r="DO18" s="660"/>
      <c r="DP18" s="661"/>
      <c r="DQ18" s="668" t="s">
        <v>122</v>
      </c>
      <c r="DR18" s="660"/>
      <c r="DS18" s="660"/>
      <c r="DT18" s="660"/>
      <c r="DU18" s="660"/>
      <c r="DV18" s="660"/>
      <c r="DW18" s="660"/>
      <c r="DX18" s="660"/>
      <c r="DY18" s="660"/>
      <c r="DZ18" s="660"/>
      <c r="EA18" s="660"/>
      <c r="EB18" s="660"/>
      <c r="EC18" s="669"/>
    </row>
    <row r="19" spans="2:133" ht="11.25" customHeight="1" x14ac:dyDescent="0.15">
      <c r="B19" s="656" t="s">
        <v>260</v>
      </c>
      <c r="C19" s="657"/>
      <c r="D19" s="657"/>
      <c r="E19" s="657"/>
      <c r="F19" s="657"/>
      <c r="G19" s="657"/>
      <c r="H19" s="657"/>
      <c r="I19" s="657"/>
      <c r="J19" s="657"/>
      <c r="K19" s="657"/>
      <c r="L19" s="657"/>
      <c r="M19" s="657"/>
      <c r="N19" s="657"/>
      <c r="O19" s="657"/>
      <c r="P19" s="657"/>
      <c r="Q19" s="658"/>
      <c r="R19" s="659">
        <v>4325</v>
      </c>
      <c r="S19" s="660"/>
      <c r="T19" s="660"/>
      <c r="U19" s="660"/>
      <c r="V19" s="660"/>
      <c r="W19" s="660"/>
      <c r="X19" s="660"/>
      <c r="Y19" s="661"/>
      <c r="Z19" s="662">
        <v>0.1</v>
      </c>
      <c r="AA19" s="662"/>
      <c r="AB19" s="662"/>
      <c r="AC19" s="662"/>
      <c r="AD19" s="663">
        <v>4325</v>
      </c>
      <c r="AE19" s="663"/>
      <c r="AF19" s="663"/>
      <c r="AG19" s="663"/>
      <c r="AH19" s="663"/>
      <c r="AI19" s="663"/>
      <c r="AJ19" s="663"/>
      <c r="AK19" s="663"/>
      <c r="AL19" s="664">
        <v>0.1</v>
      </c>
      <c r="AM19" s="665"/>
      <c r="AN19" s="665"/>
      <c r="AO19" s="666"/>
      <c r="AP19" s="656" t="s">
        <v>261</v>
      </c>
      <c r="AQ19" s="657"/>
      <c r="AR19" s="657"/>
      <c r="AS19" s="657"/>
      <c r="AT19" s="657"/>
      <c r="AU19" s="657"/>
      <c r="AV19" s="657"/>
      <c r="AW19" s="657"/>
      <c r="AX19" s="657"/>
      <c r="AY19" s="657"/>
      <c r="AZ19" s="657"/>
      <c r="BA19" s="657"/>
      <c r="BB19" s="657"/>
      <c r="BC19" s="657"/>
      <c r="BD19" s="657"/>
      <c r="BE19" s="657"/>
      <c r="BF19" s="658"/>
      <c r="BG19" s="659">
        <v>5138</v>
      </c>
      <c r="BH19" s="660"/>
      <c r="BI19" s="660"/>
      <c r="BJ19" s="660"/>
      <c r="BK19" s="660"/>
      <c r="BL19" s="660"/>
      <c r="BM19" s="660"/>
      <c r="BN19" s="661"/>
      <c r="BO19" s="662">
        <v>0.5</v>
      </c>
      <c r="BP19" s="662"/>
      <c r="BQ19" s="662"/>
      <c r="BR19" s="662"/>
      <c r="BS19" s="663" t="s">
        <v>122</v>
      </c>
      <c r="BT19" s="663"/>
      <c r="BU19" s="663"/>
      <c r="BV19" s="663"/>
      <c r="BW19" s="663"/>
      <c r="BX19" s="663"/>
      <c r="BY19" s="663"/>
      <c r="BZ19" s="663"/>
      <c r="CA19" s="663"/>
      <c r="CB19" s="667"/>
      <c r="CD19" s="656" t="s">
        <v>262</v>
      </c>
      <c r="CE19" s="657"/>
      <c r="CF19" s="657"/>
      <c r="CG19" s="657"/>
      <c r="CH19" s="657"/>
      <c r="CI19" s="657"/>
      <c r="CJ19" s="657"/>
      <c r="CK19" s="657"/>
      <c r="CL19" s="657"/>
      <c r="CM19" s="657"/>
      <c r="CN19" s="657"/>
      <c r="CO19" s="657"/>
      <c r="CP19" s="657"/>
      <c r="CQ19" s="658"/>
      <c r="CR19" s="659" t="s">
        <v>122</v>
      </c>
      <c r="CS19" s="660"/>
      <c r="CT19" s="660"/>
      <c r="CU19" s="660"/>
      <c r="CV19" s="660"/>
      <c r="CW19" s="660"/>
      <c r="CX19" s="660"/>
      <c r="CY19" s="661"/>
      <c r="CZ19" s="662" t="s">
        <v>122</v>
      </c>
      <c r="DA19" s="662"/>
      <c r="DB19" s="662"/>
      <c r="DC19" s="662"/>
      <c r="DD19" s="668" t="s">
        <v>122</v>
      </c>
      <c r="DE19" s="660"/>
      <c r="DF19" s="660"/>
      <c r="DG19" s="660"/>
      <c r="DH19" s="660"/>
      <c r="DI19" s="660"/>
      <c r="DJ19" s="660"/>
      <c r="DK19" s="660"/>
      <c r="DL19" s="660"/>
      <c r="DM19" s="660"/>
      <c r="DN19" s="660"/>
      <c r="DO19" s="660"/>
      <c r="DP19" s="661"/>
      <c r="DQ19" s="668" t="s">
        <v>122</v>
      </c>
      <c r="DR19" s="660"/>
      <c r="DS19" s="660"/>
      <c r="DT19" s="660"/>
      <c r="DU19" s="660"/>
      <c r="DV19" s="660"/>
      <c r="DW19" s="660"/>
      <c r="DX19" s="660"/>
      <c r="DY19" s="660"/>
      <c r="DZ19" s="660"/>
      <c r="EA19" s="660"/>
      <c r="EB19" s="660"/>
      <c r="EC19" s="669"/>
    </row>
    <row r="20" spans="2:133" ht="11.25" customHeight="1" x14ac:dyDescent="0.15">
      <c r="B20" s="672" t="s">
        <v>263</v>
      </c>
      <c r="C20" s="673"/>
      <c r="D20" s="673"/>
      <c r="E20" s="673"/>
      <c r="F20" s="673"/>
      <c r="G20" s="673"/>
      <c r="H20" s="673"/>
      <c r="I20" s="673"/>
      <c r="J20" s="673"/>
      <c r="K20" s="673"/>
      <c r="L20" s="673"/>
      <c r="M20" s="673"/>
      <c r="N20" s="673"/>
      <c r="O20" s="673"/>
      <c r="P20" s="673"/>
      <c r="Q20" s="674"/>
      <c r="R20" s="659">
        <v>245</v>
      </c>
      <c r="S20" s="660"/>
      <c r="T20" s="660"/>
      <c r="U20" s="660"/>
      <c r="V20" s="660"/>
      <c r="W20" s="660"/>
      <c r="X20" s="660"/>
      <c r="Y20" s="661"/>
      <c r="Z20" s="662">
        <v>0</v>
      </c>
      <c r="AA20" s="662"/>
      <c r="AB20" s="662"/>
      <c r="AC20" s="662"/>
      <c r="AD20" s="663">
        <v>245</v>
      </c>
      <c r="AE20" s="663"/>
      <c r="AF20" s="663"/>
      <c r="AG20" s="663"/>
      <c r="AH20" s="663"/>
      <c r="AI20" s="663"/>
      <c r="AJ20" s="663"/>
      <c r="AK20" s="663"/>
      <c r="AL20" s="664">
        <v>0</v>
      </c>
      <c r="AM20" s="665"/>
      <c r="AN20" s="665"/>
      <c r="AO20" s="666"/>
      <c r="AP20" s="656" t="s">
        <v>264</v>
      </c>
      <c r="AQ20" s="657"/>
      <c r="AR20" s="657"/>
      <c r="AS20" s="657"/>
      <c r="AT20" s="657"/>
      <c r="AU20" s="657"/>
      <c r="AV20" s="657"/>
      <c r="AW20" s="657"/>
      <c r="AX20" s="657"/>
      <c r="AY20" s="657"/>
      <c r="AZ20" s="657"/>
      <c r="BA20" s="657"/>
      <c r="BB20" s="657"/>
      <c r="BC20" s="657"/>
      <c r="BD20" s="657"/>
      <c r="BE20" s="657"/>
      <c r="BF20" s="658"/>
      <c r="BG20" s="659">
        <v>5138</v>
      </c>
      <c r="BH20" s="660"/>
      <c r="BI20" s="660"/>
      <c r="BJ20" s="660"/>
      <c r="BK20" s="660"/>
      <c r="BL20" s="660"/>
      <c r="BM20" s="660"/>
      <c r="BN20" s="661"/>
      <c r="BO20" s="662">
        <v>0.5</v>
      </c>
      <c r="BP20" s="662"/>
      <c r="BQ20" s="662"/>
      <c r="BR20" s="662"/>
      <c r="BS20" s="663" t="s">
        <v>122</v>
      </c>
      <c r="BT20" s="663"/>
      <c r="BU20" s="663"/>
      <c r="BV20" s="663"/>
      <c r="BW20" s="663"/>
      <c r="BX20" s="663"/>
      <c r="BY20" s="663"/>
      <c r="BZ20" s="663"/>
      <c r="CA20" s="663"/>
      <c r="CB20" s="667"/>
      <c r="CD20" s="656" t="s">
        <v>265</v>
      </c>
      <c r="CE20" s="657"/>
      <c r="CF20" s="657"/>
      <c r="CG20" s="657"/>
      <c r="CH20" s="657"/>
      <c r="CI20" s="657"/>
      <c r="CJ20" s="657"/>
      <c r="CK20" s="657"/>
      <c r="CL20" s="657"/>
      <c r="CM20" s="657"/>
      <c r="CN20" s="657"/>
      <c r="CO20" s="657"/>
      <c r="CP20" s="657"/>
      <c r="CQ20" s="658"/>
      <c r="CR20" s="659">
        <v>7909984</v>
      </c>
      <c r="CS20" s="660"/>
      <c r="CT20" s="660"/>
      <c r="CU20" s="660"/>
      <c r="CV20" s="660"/>
      <c r="CW20" s="660"/>
      <c r="CX20" s="660"/>
      <c r="CY20" s="661"/>
      <c r="CZ20" s="662">
        <v>100</v>
      </c>
      <c r="DA20" s="662"/>
      <c r="DB20" s="662"/>
      <c r="DC20" s="662"/>
      <c r="DD20" s="668">
        <v>637615</v>
      </c>
      <c r="DE20" s="660"/>
      <c r="DF20" s="660"/>
      <c r="DG20" s="660"/>
      <c r="DH20" s="660"/>
      <c r="DI20" s="660"/>
      <c r="DJ20" s="660"/>
      <c r="DK20" s="660"/>
      <c r="DL20" s="660"/>
      <c r="DM20" s="660"/>
      <c r="DN20" s="660"/>
      <c r="DO20" s="660"/>
      <c r="DP20" s="661"/>
      <c r="DQ20" s="668">
        <v>5542529</v>
      </c>
      <c r="DR20" s="660"/>
      <c r="DS20" s="660"/>
      <c r="DT20" s="660"/>
      <c r="DU20" s="660"/>
      <c r="DV20" s="660"/>
      <c r="DW20" s="660"/>
      <c r="DX20" s="660"/>
      <c r="DY20" s="660"/>
      <c r="DZ20" s="660"/>
      <c r="EA20" s="660"/>
      <c r="EB20" s="660"/>
      <c r="EC20" s="669"/>
    </row>
    <row r="21" spans="2:133" ht="11.25" customHeight="1" x14ac:dyDescent="0.15">
      <c r="B21" s="656" t="s">
        <v>266</v>
      </c>
      <c r="C21" s="657"/>
      <c r="D21" s="657"/>
      <c r="E21" s="657"/>
      <c r="F21" s="657"/>
      <c r="G21" s="657"/>
      <c r="H21" s="657"/>
      <c r="I21" s="657"/>
      <c r="J21" s="657"/>
      <c r="K21" s="657"/>
      <c r="L21" s="657"/>
      <c r="M21" s="657"/>
      <c r="N21" s="657"/>
      <c r="O21" s="657"/>
      <c r="P21" s="657"/>
      <c r="Q21" s="658"/>
      <c r="R21" s="659">
        <v>3729662</v>
      </c>
      <c r="S21" s="660"/>
      <c r="T21" s="660"/>
      <c r="U21" s="660"/>
      <c r="V21" s="660"/>
      <c r="W21" s="660"/>
      <c r="X21" s="660"/>
      <c r="Y21" s="661"/>
      <c r="Z21" s="662">
        <v>44.6</v>
      </c>
      <c r="AA21" s="662"/>
      <c r="AB21" s="662"/>
      <c r="AC21" s="662"/>
      <c r="AD21" s="663">
        <v>3324525</v>
      </c>
      <c r="AE21" s="663"/>
      <c r="AF21" s="663"/>
      <c r="AG21" s="663"/>
      <c r="AH21" s="663"/>
      <c r="AI21" s="663"/>
      <c r="AJ21" s="663"/>
      <c r="AK21" s="663"/>
      <c r="AL21" s="664">
        <v>69.2</v>
      </c>
      <c r="AM21" s="665"/>
      <c r="AN21" s="665"/>
      <c r="AO21" s="666"/>
      <c r="AP21" s="656" t="s">
        <v>267</v>
      </c>
      <c r="AQ21" s="675"/>
      <c r="AR21" s="675"/>
      <c r="AS21" s="675"/>
      <c r="AT21" s="675"/>
      <c r="AU21" s="675"/>
      <c r="AV21" s="675"/>
      <c r="AW21" s="675"/>
      <c r="AX21" s="675"/>
      <c r="AY21" s="675"/>
      <c r="AZ21" s="675"/>
      <c r="BA21" s="675"/>
      <c r="BB21" s="675"/>
      <c r="BC21" s="675"/>
      <c r="BD21" s="675"/>
      <c r="BE21" s="675"/>
      <c r="BF21" s="676"/>
      <c r="BG21" s="659">
        <v>5138</v>
      </c>
      <c r="BH21" s="660"/>
      <c r="BI21" s="660"/>
      <c r="BJ21" s="660"/>
      <c r="BK21" s="660"/>
      <c r="BL21" s="660"/>
      <c r="BM21" s="660"/>
      <c r="BN21" s="661"/>
      <c r="BO21" s="662">
        <v>0.5</v>
      </c>
      <c r="BP21" s="662"/>
      <c r="BQ21" s="662"/>
      <c r="BR21" s="662"/>
      <c r="BS21" s="663" t="s">
        <v>122</v>
      </c>
      <c r="BT21" s="663"/>
      <c r="BU21" s="663"/>
      <c r="BV21" s="663"/>
      <c r="BW21" s="663"/>
      <c r="BX21" s="663"/>
      <c r="BY21" s="663"/>
      <c r="BZ21" s="663"/>
      <c r="CA21" s="663"/>
      <c r="CB21" s="667"/>
      <c r="CD21" s="680"/>
      <c r="CE21" s="681"/>
      <c r="CF21" s="681"/>
      <c r="CG21" s="681"/>
      <c r="CH21" s="681"/>
      <c r="CI21" s="681"/>
      <c r="CJ21" s="681"/>
      <c r="CK21" s="681"/>
      <c r="CL21" s="681"/>
      <c r="CM21" s="681"/>
      <c r="CN21" s="681"/>
      <c r="CO21" s="681"/>
      <c r="CP21" s="681"/>
      <c r="CQ21" s="682"/>
      <c r="CR21" s="683"/>
      <c r="CS21" s="678"/>
      <c r="CT21" s="678"/>
      <c r="CU21" s="678"/>
      <c r="CV21" s="678"/>
      <c r="CW21" s="678"/>
      <c r="CX21" s="678"/>
      <c r="CY21" s="684"/>
      <c r="CZ21" s="685"/>
      <c r="DA21" s="685"/>
      <c r="DB21" s="685"/>
      <c r="DC21" s="685"/>
      <c r="DD21" s="677"/>
      <c r="DE21" s="678"/>
      <c r="DF21" s="678"/>
      <c r="DG21" s="678"/>
      <c r="DH21" s="678"/>
      <c r="DI21" s="678"/>
      <c r="DJ21" s="678"/>
      <c r="DK21" s="678"/>
      <c r="DL21" s="678"/>
      <c r="DM21" s="678"/>
      <c r="DN21" s="678"/>
      <c r="DO21" s="678"/>
      <c r="DP21" s="684"/>
      <c r="DQ21" s="677"/>
      <c r="DR21" s="678"/>
      <c r="DS21" s="678"/>
      <c r="DT21" s="678"/>
      <c r="DU21" s="678"/>
      <c r="DV21" s="678"/>
      <c r="DW21" s="678"/>
      <c r="DX21" s="678"/>
      <c r="DY21" s="678"/>
      <c r="DZ21" s="678"/>
      <c r="EA21" s="678"/>
      <c r="EB21" s="678"/>
      <c r="EC21" s="679"/>
    </row>
    <row r="22" spans="2:133" ht="11.25" customHeight="1" x14ac:dyDescent="0.15">
      <c r="B22" s="656" t="s">
        <v>268</v>
      </c>
      <c r="C22" s="657"/>
      <c r="D22" s="657"/>
      <c r="E22" s="657"/>
      <c r="F22" s="657"/>
      <c r="G22" s="657"/>
      <c r="H22" s="657"/>
      <c r="I22" s="657"/>
      <c r="J22" s="657"/>
      <c r="K22" s="657"/>
      <c r="L22" s="657"/>
      <c r="M22" s="657"/>
      <c r="N22" s="657"/>
      <c r="O22" s="657"/>
      <c r="P22" s="657"/>
      <c r="Q22" s="658"/>
      <c r="R22" s="659">
        <v>3324525</v>
      </c>
      <c r="S22" s="660"/>
      <c r="T22" s="660"/>
      <c r="U22" s="660"/>
      <c r="V22" s="660"/>
      <c r="W22" s="660"/>
      <c r="X22" s="660"/>
      <c r="Y22" s="661"/>
      <c r="Z22" s="662">
        <v>39.700000000000003</v>
      </c>
      <c r="AA22" s="662"/>
      <c r="AB22" s="662"/>
      <c r="AC22" s="662"/>
      <c r="AD22" s="663">
        <v>3324525</v>
      </c>
      <c r="AE22" s="663"/>
      <c r="AF22" s="663"/>
      <c r="AG22" s="663"/>
      <c r="AH22" s="663"/>
      <c r="AI22" s="663"/>
      <c r="AJ22" s="663"/>
      <c r="AK22" s="663"/>
      <c r="AL22" s="664">
        <v>69.2</v>
      </c>
      <c r="AM22" s="665"/>
      <c r="AN22" s="665"/>
      <c r="AO22" s="666"/>
      <c r="AP22" s="656" t="s">
        <v>269</v>
      </c>
      <c r="AQ22" s="675"/>
      <c r="AR22" s="675"/>
      <c r="AS22" s="675"/>
      <c r="AT22" s="675"/>
      <c r="AU22" s="675"/>
      <c r="AV22" s="675"/>
      <c r="AW22" s="675"/>
      <c r="AX22" s="675"/>
      <c r="AY22" s="675"/>
      <c r="AZ22" s="675"/>
      <c r="BA22" s="675"/>
      <c r="BB22" s="675"/>
      <c r="BC22" s="675"/>
      <c r="BD22" s="675"/>
      <c r="BE22" s="675"/>
      <c r="BF22" s="676"/>
      <c r="BG22" s="659" t="s">
        <v>122</v>
      </c>
      <c r="BH22" s="660"/>
      <c r="BI22" s="660"/>
      <c r="BJ22" s="660"/>
      <c r="BK22" s="660"/>
      <c r="BL22" s="660"/>
      <c r="BM22" s="660"/>
      <c r="BN22" s="661"/>
      <c r="BO22" s="662" t="s">
        <v>122</v>
      </c>
      <c r="BP22" s="662"/>
      <c r="BQ22" s="662"/>
      <c r="BR22" s="662"/>
      <c r="BS22" s="663" t="s">
        <v>122</v>
      </c>
      <c r="BT22" s="663"/>
      <c r="BU22" s="663"/>
      <c r="BV22" s="663"/>
      <c r="BW22" s="663"/>
      <c r="BX22" s="663"/>
      <c r="BY22" s="663"/>
      <c r="BZ22" s="663"/>
      <c r="CA22" s="663"/>
      <c r="CB22" s="667"/>
      <c r="CD22" s="641" t="s">
        <v>270</v>
      </c>
      <c r="CE22" s="642"/>
      <c r="CF22" s="642"/>
      <c r="CG22" s="642"/>
      <c r="CH22" s="642"/>
      <c r="CI22" s="642"/>
      <c r="CJ22" s="642"/>
      <c r="CK22" s="642"/>
      <c r="CL22" s="642"/>
      <c r="CM22" s="642"/>
      <c r="CN22" s="642"/>
      <c r="CO22" s="642"/>
      <c r="CP22" s="642"/>
      <c r="CQ22" s="642"/>
      <c r="CR22" s="642"/>
      <c r="CS22" s="642"/>
      <c r="CT22" s="642"/>
      <c r="CU22" s="642"/>
      <c r="CV22" s="642"/>
      <c r="CW22" s="642"/>
      <c r="CX22" s="642"/>
      <c r="CY22" s="642"/>
      <c r="CZ22" s="642"/>
      <c r="DA22" s="642"/>
      <c r="DB22" s="642"/>
      <c r="DC22" s="642"/>
      <c r="DD22" s="642"/>
      <c r="DE22" s="642"/>
      <c r="DF22" s="642"/>
      <c r="DG22" s="642"/>
      <c r="DH22" s="642"/>
      <c r="DI22" s="642"/>
      <c r="DJ22" s="642"/>
      <c r="DK22" s="642"/>
      <c r="DL22" s="642"/>
      <c r="DM22" s="642"/>
      <c r="DN22" s="642"/>
      <c r="DO22" s="642"/>
      <c r="DP22" s="642"/>
      <c r="DQ22" s="642"/>
      <c r="DR22" s="642"/>
      <c r="DS22" s="642"/>
      <c r="DT22" s="642"/>
      <c r="DU22" s="642"/>
      <c r="DV22" s="642"/>
      <c r="DW22" s="642"/>
      <c r="DX22" s="642"/>
      <c r="DY22" s="642"/>
      <c r="DZ22" s="642"/>
      <c r="EA22" s="642"/>
      <c r="EB22" s="642"/>
      <c r="EC22" s="643"/>
    </row>
    <row r="23" spans="2:133" ht="11.25" customHeight="1" x14ac:dyDescent="0.15">
      <c r="B23" s="656" t="s">
        <v>271</v>
      </c>
      <c r="C23" s="657"/>
      <c r="D23" s="657"/>
      <c r="E23" s="657"/>
      <c r="F23" s="657"/>
      <c r="G23" s="657"/>
      <c r="H23" s="657"/>
      <c r="I23" s="657"/>
      <c r="J23" s="657"/>
      <c r="K23" s="657"/>
      <c r="L23" s="657"/>
      <c r="M23" s="657"/>
      <c r="N23" s="657"/>
      <c r="O23" s="657"/>
      <c r="P23" s="657"/>
      <c r="Q23" s="658"/>
      <c r="R23" s="659">
        <v>405088</v>
      </c>
      <c r="S23" s="660"/>
      <c r="T23" s="660"/>
      <c r="U23" s="660"/>
      <c r="V23" s="660"/>
      <c r="W23" s="660"/>
      <c r="X23" s="660"/>
      <c r="Y23" s="661"/>
      <c r="Z23" s="662">
        <v>4.8</v>
      </c>
      <c r="AA23" s="662"/>
      <c r="AB23" s="662"/>
      <c r="AC23" s="662"/>
      <c r="AD23" s="663" t="s">
        <v>122</v>
      </c>
      <c r="AE23" s="663"/>
      <c r="AF23" s="663"/>
      <c r="AG23" s="663"/>
      <c r="AH23" s="663"/>
      <c r="AI23" s="663"/>
      <c r="AJ23" s="663"/>
      <c r="AK23" s="663"/>
      <c r="AL23" s="664" t="s">
        <v>122</v>
      </c>
      <c r="AM23" s="665"/>
      <c r="AN23" s="665"/>
      <c r="AO23" s="666"/>
      <c r="AP23" s="656" t="s">
        <v>272</v>
      </c>
      <c r="AQ23" s="675"/>
      <c r="AR23" s="675"/>
      <c r="AS23" s="675"/>
      <c r="AT23" s="675"/>
      <c r="AU23" s="675"/>
      <c r="AV23" s="675"/>
      <c r="AW23" s="675"/>
      <c r="AX23" s="675"/>
      <c r="AY23" s="675"/>
      <c r="AZ23" s="675"/>
      <c r="BA23" s="675"/>
      <c r="BB23" s="675"/>
      <c r="BC23" s="675"/>
      <c r="BD23" s="675"/>
      <c r="BE23" s="675"/>
      <c r="BF23" s="676"/>
      <c r="BG23" s="659" t="s">
        <v>122</v>
      </c>
      <c r="BH23" s="660"/>
      <c r="BI23" s="660"/>
      <c r="BJ23" s="660"/>
      <c r="BK23" s="660"/>
      <c r="BL23" s="660"/>
      <c r="BM23" s="660"/>
      <c r="BN23" s="661"/>
      <c r="BO23" s="662" t="s">
        <v>122</v>
      </c>
      <c r="BP23" s="662"/>
      <c r="BQ23" s="662"/>
      <c r="BR23" s="662"/>
      <c r="BS23" s="663" t="s">
        <v>122</v>
      </c>
      <c r="BT23" s="663"/>
      <c r="BU23" s="663"/>
      <c r="BV23" s="663"/>
      <c r="BW23" s="663"/>
      <c r="BX23" s="663"/>
      <c r="BY23" s="663"/>
      <c r="BZ23" s="663"/>
      <c r="CA23" s="663"/>
      <c r="CB23" s="667"/>
      <c r="CD23" s="641" t="s">
        <v>212</v>
      </c>
      <c r="CE23" s="642"/>
      <c r="CF23" s="642"/>
      <c r="CG23" s="642"/>
      <c r="CH23" s="642"/>
      <c r="CI23" s="642"/>
      <c r="CJ23" s="642"/>
      <c r="CK23" s="642"/>
      <c r="CL23" s="642"/>
      <c r="CM23" s="642"/>
      <c r="CN23" s="642"/>
      <c r="CO23" s="642"/>
      <c r="CP23" s="642"/>
      <c r="CQ23" s="643"/>
      <c r="CR23" s="641" t="s">
        <v>273</v>
      </c>
      <c r="CS23" s="642"/>
      <c r="CT23" s="642"/>
      <c r="CU23" s="642"/>
      <c r="CV23" s="642"/>
      <c r="CW23" s="642"/>
      <c r="CX23" s="642"/>
      <c r="CY23" s="643"/>
      <c r="CZ23" s="641" t="s">
        <v>274</v>
      </c>
      <c r="DA23" s="642"/>
      <c r="DB23" s="642"/>
      <c r="DC23" s="643"/>
      <c r="DD23" s="641" t="s">
        <v>275</v>
      </c>
      <c r="DE23" s="642"/>
      <c r="DF23" s="642"/>
      <c r="DG23" s="642"/>
      <c r="DH23" s="642"/>
      <c r="DI23" s="642"/>
      <c r="DJ23" s="642"/>
      <c r="DK23" s="643"/>
      <c r="DL23" s="686" t="s">
        <v>276</v>
      </c>
      <c r="DM23" s="687"/>
      <c r="DN23" s="687"/>
      <c r="DO23" s="687"/>
      <c r="DP23" s="687"/>
      <c r="DQ23" s="687"/>
      <c r="DR23" s="687"/>
      <c r="DS23" s="687"/>
      <c r="DT23" s="687"/>
      <c r="DU23" s="687"/>
      <c r="DV23" s="688"/>
      <c r="DW23" s="641" t="s">
        <v>277</v>
      </c>
      <c r="DX23" s="642"/>
      <c r="DY23" s="642"/>
      <c r="DZ23" s="642"/>
      <c r="EA23" s="642"/>
      <c r="EB23" s="642"/>
      <c r="EC23" s="643"/>
    </row>
    <row r="24" spans="2:133" ht="11.25" customHeight="1" x14ac:dyDescent="0.15">
      <c r="B24" s="656" t="s">
        <v>278</v>
      </c>
      <c r="C24" s="657"/>
      <c r="D24" s="657"/>
      <c r="E24" s="657"/>
      <c r="F24" s="657"/>
      <c r="G24" s="657"/>
      <c r="H24" s="657"/>
      <c r="I24" s="657"/>
      <c r="J24" s="657"/>
      <c r="K24" s="657"/>
      <c r="L24" s="657"/>
      <c r="M24" s="657"/>
      <c r="N24" s="657"/>
      <c r="O24" s="657"/>
      <c r="P24" s="657"/>
      <c r="Q24" s="658"/>
      <c r="R24" s="659">
        <v>49</v>
      </c>
      <c r="S24" s="660"/>
      <c r="T24" s="660"/>
      <c r="U24" s="660"/>
      <c r="V24" s="660"/>
      <c r="W24" s="660"/>
      <c r="X24" s="660"/>
      <c r="Y24" s="661"/>
      <c r="Z24" s="662">
        <v>0</v>
      </c>
      <c r="AA24" s="662"/>
      <c r="AB24" s="662"/>
      <c r="AC24" s="662"/>
      <c r="AD24" s="663" t="s">
        <v>122</v>
      </c>
      <c r="AE24" s="663"/>
      <c r="AF24" s="663"/>
      <c r="AG24" s="663"/>
      <c r="AH24" s="663"/>
      <c r="AI24" s="663"/>
      <c r="AJ24" s="663"/>
      <c r="AK24" s="663"/>
      <c r="AL24" s="664" t="s">
        <v>122</v>
      </c>
      <c r="AM24" s="665"/>
      <c r="AN24" s="665"/>
      <c r="AO24" s="666"/>
      <c r="AP24" s="656" t="s">
        <v>279</v>
      </c>
      <c r="AQ24" s="675"/>
      <c r="AR24" s="675"/>
      <c r="AS24" s="675"/>
      <c r="AT24" s="675"/>
      <c r="AU24" s="675"/>
      <c r="AV24" s="675"/>
      <c r="AW24" s="675"/>
      <c r="AX24" s="675"/>
      <c r="AY24" s="675"/>
      <c r="AZ24" s="675"/>
      <c r="BA24" s="675"/>
      <c r="BB24" s="675"/>
      <c r="BC24" s="675"/>
      <c r="BD24" s="675"/>
      <c r="BE24" s="675"/>
      <c r="BF24" s="676"/>
      <c r="BG24" s="659" t="s">
        <v>122</v>
      </c>
      <c r="BH24" s="660"/>
      <c r="BI24" s="660"/>
      <c r="BJ24" s="660"/>
      <c r="BK24" s="660"/>
      <c r="BL24" s="660"/>
      <c r="BM24" s="660"/>
      <c r="BN24" s="661"/>
      <c r="BO24" s="662" t="s">
        <v>122</v>
      </c>
      <c r="BP24" s="662"/>
      <c r="BQ24" s="662"/>
      <c r="BR24" s="662"/>
      <c r="BS24" s="663" t="s">
        <v>122</v>
      </c>
      <c r="BT24" s="663"/>
      <c r="BU24" s="663"/>
      <c r="BV24" s="663"/>
      <c r="BW24" s="663"/>
      <c r="BX24" s="663"/>
      <c r="BY24" s="663"/>
      <c r="BZ24" s="663"/>
      <c r="CA24" s="663"/>
      <c r="CB24" s="667"/>
      <c r="CD24" s="645" t="s">
        <v>280</v>
      </c>
      <c r="CE24" s="646"/>
      <c r="CF24" s="646"/>
      <c r="CG24" s="646"/>
      <c r="CH24" s="646"/>
      <c r="CI24" s="646"/>
      <c r="CJ24" s="646"/>
      <c r="CK24" s="646"/>
      <c r="CL24" s="646"/>
      <c r="CM24" s="646"/>
      <c r="CN24" s="646"/>
      <c r="CO24" s="646"/>
      <c r="CP24" s="646"/>
      <c r="CQ24" s="647"/>
      <c r="CR24" s="648">
        <v>2690239</v>
      </c>
      <c r="CS24" s="649"/>
      <c r="CT24" s="649"/>
      <c r="CU24" s="649"/>
      <c r="CV24" s="649"/>
      <c r="CW24" s="649"/>
      <c r="CX24" s="649"/>
      <c r="CY24" s="650"/>
      <c r="CZ24" s="653">
        <v>34</v>
      </c>
      <c r="DA24" s="654"/>
      <c r="DB24" s="654"/>
      <c r="DC24" s="670"/>
      <c r="DD24" s="691">
        <v>2110678</v>
      </c>
      <c r="DE24" s="649"/>
      <c r="DF24" s="649"/>
      <c r="DG24" s="649"/>
      <c r="DH24" s="649"/>
      <c r="DI24" s="649"/>
      <c r="DJ24" s="649"/>
      <c r="DK24" s="650"/>
      <c r="DL24" s="691">
        <v>1928171</v>
      </c>
      <c r="DM24" s="649"/>
      <c r="DN24" s="649"/>
      <c r="DO24" s="649"/>
      <c r="DP24" s="649"/>
      <c r="DQ24" s="649"/>
      <c r="DR24" s="649"/>
      <c r="DS24" s="649"/>
      <c r="DT24" s="649"/>
      <c r="DU24" s="649"/>
      <c r="DV24" s="650"/>
      <c r="DW24" s="653">
        <v>39.9</v>
      </c>
      <c r="DX24" s="654"/>
      <c r="DY24" s="654"/>
      <c r="DZ24" s="654"/>
      <c r="EA24" s="654"/>
      <c r="EB24" s="654"/>
      <c r="EC24" s="655"/>
    </row>
    <row r="25" spans="2:133" ht="11.25" customHeight="1" x14ac:dyDescent="0.15">
      <c r="B25" s="656" t="s">
        <v>281</v>
      </c>
      <c r="C25" s="657"/>
      <c r="D25" s="657"/>
      <c r="E25" s="657"/>
      <c r="F25" s="657"/>
      <c r="G25" s="657"/>
      <c r="H25" s="657"/>
      <c r="I25" s="657"/>
      <c r="J25" s="657"/>
      <c r="K25" s="657"/>
      <c r="L25" s="657"/>
      <c r="M25" s="657"/>
      <c r="N25" s="657"/>
      <c r="O25" s="657"/>
      <c r="P25" s="657"/>
      <c r="Q25" s="658"/>
      <c r="R25" s="659">
        <v>5206422</v>
      </c>
      <c r="S25" s="660"/>
      <c r="T25" s="660"/>
      <c r="U25" s="660"/>
      <c r="V25" s="660"/>
      <c r="W25" s="660"/>
      <c r="X25" s="660"/>
      <c r="Y25" s="661"/>
      <c r="Z25" s="662">
        <v>62.2</v>
      </c>
      <c r="AA25" s="662"/>
      <c r="AB25" s="662"/>
      <c r="AC25" s="662"/>
      <c r="AD25" s="663">
        <v>4801285</v>
      </c>
      <c r="AE25" s="663"/>
      <c r="AF25" s="663"/>
      <c r="AG25" s="663"/>
      <c r="AH25" s="663"/>
      <c r="AI25" s="663"/>
      <c r="AJ25" s="663"/>
      <c r="AK25" s="663"/>
      <c r="AL25" s="664">
        <v>99.9</v>
      </c>
      <c r="AM25" s="665"/>
      <c r="AN25" s="665"/>
      <c r="AO25" s="666"/>
      <c r="AP25" s="656" t="s">
        <v>282</v>
      </c>
      <c r="AQ25" s="675"/>
      <c r="AR25" s="675"/>
      <c r="AS25" s="675"/>
      <c r="AT25" s="675"/>
      <c r="AU25" s="675"/>
      <c r="AV25" s="675"/>
      <c r="AW25" s="675"/>
      <c r="AX25" s="675"/>
      <c r="AY25" s="675"/>
      <c r="AZ25" s="675"/>
      <c r="BA25" s="675"/>
      <c r="BB25" s="675"/>
      <c r="BC25" s="675"/>
      <c r="BD25" s="675"/>
      <c r="BE25" s="675"/>
      <c r="BF25" s="676"/>
      <c r="BG25" s="659" t="s">
        <v>122</v>
      </c>
      <c r="BH25" s="660"/>
      <c r="BI25" s="660"/>
      <c r="BJ25" s="660"/>
      <c r="BK25" s="660"/>
      <c r="BL25" s="660"/>
      <c r="BM25" s="660"/>
      <c r="BN25" s="661"/>
      <c r="BO25" s="662" t="s">
        <v>122</v>
      </c>
      <c r="BP25" s="662"/>
      <c r="BQ25" s="662"/>
      <c r="BR25" s="662"/>
      <c r="BS25" s="663" t="s">
        <v>122</v>
      </c>
      <c r="BT25" s="663"/>
      <c r="BU25" s="663"/>
      <c r="BV25" s="663"/>
      <c r="BW25" s="663"/>
      <c r="BX25" s="663"/>
      <c r="BY25" s="663"/>
      <c r="BZ25" s="663"/>
      <c r="CA25" s="663"/>
      <c r="CB25" s="667"/>
      <c r="CD25" s="656" t="s">
        <v>283</v>
      </c>
      <c r="CE25" s="657"/>
      <c r="CF25" s="657"/>
      <c r="CG25" s="657"/>
      <c r="CH25" s="657"/>
      <c r="CI25" s="657"/>
      <c r="CJ25" s="657"/>
      <c r="CK25" s="657"/>
      <c r="CL25" s="657"/>
      <c r="CM25" s="657"/>
      <c r="CN25" s="657"/>
      <c r="CO25" s="657"/>
      <c r="CP25" s="657"/>
      <c r="CQ25" s="658"/>
      <c r="CR25" s="659">
        <v>1328043</v>
      </c>
      <c r="CS25" s="692"/>
      <c r="CT25" s="692"/>
      <c r="CU25" s="692"/>
      <c r="CV25" s="692"/>
      <c r="CW25" s="692"/>
      <c r="CX25" s="692"/>
      <c r="CY25" s="693"/>
      <c r="CZ25" s="664">
        <v>16.8</v>
      </c>
      <c r="DA25" s="689"/>
      <c r="DB25" s="689"/>
      <c r="DC25" s="694"/>
      <c r="DD25" s="668">
        <v>1103995</v>
      </c>
      <c r="DE25" s="692"/>
      <c r="DF25" s="692"/>
      <c r="DG25" s="692"/>
      <c r="DH25" s="692"/>
      <c r="DI25" s="692"/>
      <c r="DJ25" s="692"/>
      <c r="DK25" s="693"/>
      <c r="DL25" s="668">
        <v>1072956</v>
      </c>
      <c r="DM25" s="692"/>
      <c r="DN25" s="692"/>
      <c r="DO25" s="692"/>
      <c r="DP25" s="692"/>
      <c r="DQ25" s="692"/>
      <c r="DR25" s="692"/>
      <c r="DS25" s="692"/>
      <c r="DT25" s="692"/>
      <c r="DU25" s="692"/>
      <c r="DV25" s="693"/>
      <c r="DW25" s="664">
        <v>22.2</v>
      </c>
      <c r="DX25" s="689"/>
      <c r="DY25" s="689"/>
      <c r="DZ25" s="689"/>
      <c r="EA25" s="689"/>
      <c r="EB25" s="689"/>
      <c r="EC25" s="690"/>
    </row>
    <row r="26" spans="2:133" ht="11.25" customHeight="1" x14ac:dyDescent="0.15">
      <c r="B26" s="656" t="s">
        <v>284</v>
      </c>
      <c r="C26" s="657"/>
      <c r="D26" s="657"/>
      <c r="E26" s="657"/>
      <c r="F26" s="657"/>
      <c r="G26" s="657"/>
      <c r="H26" s="657"/>
      <c r="I26" s="657"/>
      <c r="J26" s="657"/>
      <c r="K26" s="657"/>
      <c r="L26" s="657"/>
      <c r="M26" s="657"/>
      <c r="N26" s="657"/>
      <c r="O26" s="657"/>
      <c r="P26" s="657"/>
      <c r="Q26" s="658"/>
      <c r="R26" s="659">
        <v>648</v>
      </c>
      <c r="S26" s="660"/>
      <c r="T26" s="660"/>
      <c r="U26" s="660"/>
      <c r="V26" s="660"/>
      <c r="W26" s="660"/>
      <c r="X26" s="660"/>
      <c r="Y26" s="661"/>
      <c r="Z26" s="662">
        <v>0</v>
      </c>
      <c r="AA26" s="662"/>
      <c r="AB26" s="662"/>
      <c r="AC26" s="662"/>
      <c r="AD26" s="663">
        <v>648</v>
      </c>
      <c r="AE26" s="663"/>
      <c r="AF26" s="663"/>
      <c r="AG26" s="663"/>
      <c r="AH26" s="663"/>
      <c r="AI26" s="663"/>
      <c r="AJ26" s="663"/>
      <c r="AK26" s="663"/>
      <c r="AL26" s="664">
        <v>0</v>
      </c>
      <c r="AM26" s="665"/>
      <c r="AN26" s="665"/>
      <c r="AO26" s="666"/>
      <c r="AP26" s="656" t="s">
        <v>285</v>
      </c>
      <c r="AQ26" s="675"/>
      <c r="AR26" s="675"/>
      <c r="AS26" s="675"/>
      <c r="AT26" s="675"/>
      <c r="AU26" s="675"/>
      <c r="AV26" s="675"/>
      <c r="AW26" s="675"/>
      <c r="AX26" s="675"/>
      <c r="AY26" s="675"/>
      <c r="AZ26" s="675"/>
      <c r="BA26" s="675"/>
      <c r="BB26" s="675"/>
      <c r="BC26" s="675"/>
      <c r="BD26" s="675"/>
      <c r="BE26" s="675"/>
      <c r="BF26" s="676"/>
      <c r="BG26" s="659" t="s">
        <v>122</v>
      </c>
      <c r="BH26" s="660"/>
      <c r="BI26" s="660"/>
      <c r="BJ26" s="660"/>
      <c r="BK26" s="660"/>
      <c r="BL26" s="660"/>
      <c r="BM26" s="660"/>
      <c r="BN26" s="661"/>
      <c r="BO26" s="662" t="s">
        <v>122</v>
      </c>
      <c r="BP26" s="662"/>
      <c r="BQ26" s="662"/>
      <c r="BR26" s="662"/>
      <c r="BS26" s="663" t="s">
        <v>122</v>
      </c>
      <c r="BT26" s="663"/>
      <c r="BU26" s="663"/>
      <c r="BV26" s="663"/>
      <c r="BW26" s="663"/>
      <c r="BX26" s="663"/>
      <c r="BY26" s="663"/>
      <c r="BZ26" s="663"/>
      <c r="CA26" s="663"/>
      <c r="CB26" s="667"/>
      <c r="CD26" s="656" t="s">
        <v>286</v>
      </c>
      <c r="CE26" s="657"/>
      <c r="CF26" s="657"/>
      <c r="CG26" s="657"/>
      <c r="CH26" s="657"/>
      <c r="CI26" s="657"/>
      <c r="CJ26" s="657"/>
      <c r="CK26" s="657"/>
      <c r="CL26" s="657"/>
      <c r="CM26" s="657"/>
      <c r="CN26" s="657"/>
      <c r="CO26" s="657"/>
      <c r="CP26" s="657"/>
      <c r="CQ26" s="658"/>
      <c r="CR26" s="659">
        <v>620086</v>
      </c>
      <c r="CS26" s="660"/>
      <c r="CT26" s="660"/>
      <c r="CU26" s="660"/>
      <c r="CV26" s="660"/>
      <c r="CW26" s="660"/>
      <c r="CX26" s="660"/>
      <c r="CY26" s="661"/>
      <c r="CZ26" s="664">
        <v>7.8</v>
      </c>
      <c r="DA26" s="689"/>
      <c r="DB26" s="689"/>
      <c r="DC26" s="694"/>
      <c r="DD26" s="668">
        <v>396038</v>
      </c>
      <c r="DE26" s="660"/>
      <c r="DF26" s="660"/>
      <c r="DG26" s="660"/>
      <c r="DH26" s="660"/>
      <c r="DI26" s="660"/>
      <c r="DJ26" s="660"/>
      <c r="DK26" s="661"/>
      <c r="DL26" s="668" t="s">
        <v>122</v>
      </c>
      <c r="DM26" s="660"/>
      <c r="DN26" s="660"/>
      <c r="DO26" s="660"/>
      <c r="DP26" s="660"/>
      <c r="DQ26" s="660"/>
      <c r="DR26" s="660"/>
      <c r="DS26" s="660"/>
      <c r="DT26" s="660"/>
      <c r="DU26" s="660"/>
      <c r="DV26" s="661"/>
      <c r="DW26" s="664" t="s">
        <v>122</v>
      </c>
      <c r="DX26" s="689"/>
      <c r="DY26" s="689"/>
      <c r="DZ26" s="689"/>
      <c r="EA26" s="689"/>
      <c r="EB26" s="689"/>
      <c r="EC26" s="690"/>
    </row>
    <row r="27" spans="2:133" ht="11.25" customHeight="1" x14ac:dyDescent="0.15">
      <c r="B27" s="656" t="s">
        <v>287</v>
      </c>
      <c r="C27" s="657"/>
      <c r="D27" s="657"/>
      <c r="E27" s="657"/>
      <c r="F27" s="657"/>
      <c r="G27" s="657"/>
      <c r="H27" s="657"/>
      <c r="I27" s="657"/>
      <c r="J27" s="657"/>
      <c r="K27" s="657"/>
      <c r="L27" s="657"/>
      <c r="M27" s="657"/>
      <c r="N27" s="657"/>
      <c r="O27" s="657"/>
      <c r="P27" s="657"/>
      <c r="Q27" s="658"/>
      <c r="R27" s="659">
        <v>34352</v>
      </c>
      <c r="S27" s="660"/>
      <c r="T27" s="660"/>
      <c r="U27" s="660"/>
      <c r="V27" s="660"/>
      <c r="W27" s="660"/>
      <c r="X27" s="660"/>
      <c r="Y27" s="661"/>
      <c r="Z27" s="662">
        <v>0.4</v>
      </c>
      <c r="AA27" s="662"/>
      <c r="AB27" s="662"/>
      <c r="AC27" s="662"/>
      <c r="AD27" s="663" t="s">
        <v>122</v>
      </c>
      <c r="AE27" s="663"/>
      <c r="AF27" s="663"/>
      <c r="AG27" s="663"/>
      <c r="AH27" s="663"/>
      <c r="AI27" s="663"/>
      <c r="AJ27" s="663"/>
      <c r="AK27" s="663"/>
      <c r="AL27" s="664" t="s">
        <v>122</v>
      </c>
      <c r="AM27" s="665"/>
      <c r="AN27" s="665"/>
      <c r="AO27" s="666"/>
      <c r="AP27" s="656" t="s">
        <v>288</v>
      </c>
      <c r="AQ27" s="657"/>
      <c r="AR27" s="657"/>
      <c r="AS27" s="657"/>
      <c r="AT27" s="657"/>
      <c r="AU27" s="657"/>
      <c r="AV27" s="657"/>
      <c r="AW27" s="657"/>
      <c r="AX27" s="657"/>
      <c r="AY27" s="657"/>
      <c r="AZ27" s="657"/>
      <c r="BA27" s="657"/>
      <c r="BB27" s="657"/>
      <c r="BC27" s="657"/>
      <c r="BD27" s="657"/>
      <c r="BE27" s="657"/>
      <c r="BF27" s="658"/>
      <c r="BG27" s="659">
        <v>1121819</v>
      </c>
      <c r="BH27" s="660"/>
      <c r="BI27" s="660"/>
      <c r="BJ27" s="660"/>
      <c r="BK27" s="660"/>
      <c r="BL27" s="660"/>
      <c r="BM27" s="660"/>
      <c r="BN27" s="661"/>
      <c r="BO27" s="662">
        <v>100</v>
      </c>
      <c r="BP27" s="662"/>
      <c r="BQ27" s="662"/>
      <c r="BR27" s="662"/>
      <c r="BS27" s="663">
        <v>17147</v>
      </c>
      <c r="BT27" s="663"/>
      <c r="BU27" s="663"/>
      <c r="BV27" s="663"/>
      <c r="BW27" s="663"/>
      <c r="BX27" s="663"/>
      <c r="BY27" s="663"/>
      <c r="BZ27" s="663"/>
      <c r="CA27" s="663"/>
      <c r="CB27" s="667"/>
      <c r="CD27" s="656" t="s">
        <v>289</v>
      </c>
      <c r="CE27" s="657"/>
      <c r="CF27" s="657"/>
      <c r="CG27" s="657"/>
      <c r="CH27" s="657"/>
      <c r="CI27" s="657"/>
      <c r="CJ27" s="657"/>
      <c r="CK27" s="657"/>
      <c r="CL27" s="657"/>
      <c r="CM27" s="657"/>
      <c r="CN27" s="657"/>
      <c r="CO27" s="657"/>
      <c r="CP27" s="657"/>
      <c r="CQ27" s="658"/>
      <c r="CR27" s="659">
        <v>644040</v>
      </c>
      <c r="CS27" s="692"/>
      <c r="CT27" s="692"/>
      <c r="CU27" s="692"/>
      <c r="CV27" s="692"/>
      <c r="CW27" s="692"/>
      <c r="CX27" s="692"/>
      <c r="CY27" s="693"/>
      <c r="CZ27" s="664">
        <v>8.1</v>
      </c>
      <c r="DA27" s="689"/>
      <c r="DB27" s="689"/>
      <c r="DC27" s="694"/>
      <c r="DD27" s="668">
        <v>344271</v>
      </c>
      <c r="DE27" s="692"/>
      <c r="DF27" s="692"/>
      <c r="DG27" s="692"/>
      <c r="DH27" s="692"/>
      <c r="DI27" s="692"/>
      <c r="DJ27" s="692"/>
      <c r="DK27" s="693"/>
      <c r="DL27" s="668">
        <v>192803</v>
      </c>
      <c r="DM27" s="692"/>
      <c r="DN27" s="692"/>
      <c r="DO27" s="692"/>
      <c r="DP27" s="692"/>
      <c r="DQ27" s="692"/>
      <c r="DR27" s="692"/>
      <c r="DS27" s="692"/>
      <c r="DT27" s="692"/>
      <c r="DU27" s="692"/>
      <c r="DV27" s="693"/>
      <c r="DW27" s="664">
        <v>4</v>
      </c>
      <c r="DX27" s="689"/>
      <c r="DY27" s="689"/>
      <c r="DZ27" s="689"/>
      <c r="EA27" s="689"/>
      <c r="EB27" s="689"/>
      <c r="EC27" s="690"/>
    </row>
    <row r="28" spans="2:133" ht="11.25" customHeight="1" x14ac:dyDescent="0.15">
      <c r="B28" s="656" t="s">
        <v>290</v>
      </c>
      <c r="C28" s="657"/>
      <c r="D28" s="657"/>
      <c r="E28" s="657"/>
      <c r="F28" s="657"/>
      <c r="G28" s="657"/>
      <c r="H28" s="657"/>
      <c r="I28" s="657"/>
      <c r="J28" s="657"/>
      <c r="K28" s="657"/>
      <c r="L28" s="657"/>
      <c r="M28" s="657"/>
      <c r="N28" s="657"/>
      <c r="O28" s="657"/>
      <c r="P28" s="657"/>
      <c r="Q28" s="658"/>
      <c r="R28" s="659">
        <v>51372</v>
      </c>
      <c r="S28" s="660"/>
      <c r="T28" s="660"/>
      <c r="U28" s="660"/>
      <c r="V28" s="660"/>
      <c r="W28" s="660"/>
      <c r="X28" s="660"/>
      <c r="Y28" s="661"/>
      <c r="Z28" s="662">
        <v>0.6</v>
      </c>
      <c r="AA28" s="662"/>
      <c r="AB28" s="662"/>
      <c r="AC28" s="662"/>
      <c r="AD28" s="663">
        <v>1904</v>
      </c>
      <c r="AE28" s="663"/>
      <c r="AF28" s="663"/>
      <c r="AG28" s="663"/>
      <c r="AH28" s="663"/>
      <c r="AI28" s="663"/>
      <c r="AJ28" s="663"/>
      <c r="AK28" s="663"/>
      <c r="AL28" s="664">
        <v>0</v>
      </c>
      <c r="AM28" s="665"/>
      <c r="AN28" s="665"/>
      <c r="AO28" s="666"/>
      <c r="AP28" s="656"/>
      <c r="AQ28" s="657"/>
      <c r="AR28" s="657"/>
      <c r="AS28" s="657"/>
      <c r="AT28" s="657"/>
      <c r="AU28" s="657"/>
      <c r="AV28" s="657"/>
      <c r="AW28" s="657"/>
      <c r="AX28" s="657"/>
      <c r="AY28" s="657"/>
      <c r="AZ28" s="657"/>
      <c r="BA28" s="657"/>
      <c r="BB28" s="657"/>
      <c r="BC28" s="657"/>
      <c r="BD28" s="657"/>
      <c r="BE28" s="657"/>
      <c r="BF28" s="658"/>
      <c r="BG28" s="659"/>
      <c r="BH28" s="660"/>
      <c r="BI28" s="660"/>
      <c r="BJ28" s="660"/>
      <c r="BK28" s="660"/>
      <c r="BL28" s="660"/>
      <c r="BM28" s="660"/>
      <c r="BN28" s="661"/>
      <c r="BO28" s="662"/>
      <c r="BP28" s="662"/>
      <c r="BQ28" s="662"/>
      <c r="BR28" s="662"/>
      <c r="BS28" s="668"/>
      <c r="BT28" s="660"/>
      <c r="BU28" s="660"/>
      <c r="BV28" s="660"/>
      <c r="BW28" s="660"/>
      <c r="BX28" s="660"/>
      <c r="BY28" s="660"/>
      <c r="BZ28" s="660"/>
      <c r="CA28" s="660"/>
      <c r="CB28" s="669"/>
      <c r="CD28" s="656" t="s">
        <v>291</v>
      </c>
      <c r="CE28" s="657"/>
      <c r="CF28" s="657"/>
      <c r="CG28" s="657"/>
      <c r="CH28" s="657"/>
      <c r="CI28" s="657"/>
      <c r="CJ28" s="657"/>
      <c r="CK28" s="657"/>
      <c r="CL28" s="657"/>
      <c r="CM28" s="657"/>
      <c r="CN28" s="657"/>
      <c r="CO28" s="657"/>
      <c r="CP28" s="657"/>
      <c r="CQ28" s="658"/>
      <c r="CR28" s="659">
        <v>718156</v>
      </c>
      <c r="CS28" s="660"/>
      <c r="CT28" s="660"/>
      <c r="CU28" s="660"/>
      <c r="CV28" s="660"/>
      <c r="CW28" s="660"/>
      <c r="CX28" s="660"/>
      <c r="CY28" s="661"/>
      <c r="CZ28" s="664">
        <v>9.1</v>
      </c>
      <c r="DA28" s="689"/>
      <c r="DB28" s="689"/>
      <c r="DC28" s="694"/>
      <c r="DD28" s="668">
        <v>662412</v>
      </c>
      <c r="DE28" s="660"/>
      <c r="DF28" s="660"/>
      <c r="DG28" s="660"/>
      <c r="DH28" s="660"/>
      <c r="DI28" s="660"/>
      <c r="DJ28" s="660"/>
      <c r="DK28" s="661"/>
      <c r="DL28" s="668">
        <v>662412</v>
      </c>
      <c r="DM28" s="660"/>
      <c r="DN28" s="660"/>
      <c r="DO28" s="660"/>
      <c r="DP28" s="660"/>
      <c r="DQ28" s="660"/>
      <c r="DR28" s="660"/>
      <c r="DS28" s="660"/>
      <c r="DT28" s="660"/>
      <c r="DU28" s="660"/>
      <c r="DV28" s="661"/>
      <c r="DW28" s="664">
        <v>13.7</v>
      </c>
      <c r="DX28" s="689"/>
      <c r="DY28" s="689"/>
      <c r="DZ28" s="689"/>
      <c r="EA28" s="689"/>
      <c r="EB28" s="689"/>
      <c r="EC28" s="690"/>
    </row>
    <row r="29" spans="2:133" ht="11.25" customHeight="1" x14ac:dyDescent="0.15">
      <c r="B29" s="656" t="s">
        <v>292</v>
      </c>
      <c r="C29" s="657"/>
      <c r="D29" s="657"/>
      <c r="E29" s="657"/>
      <c r="F29" s="657"/>
      <c r="G29" s="657"/>
      <c r="H29" s="657"/>
      <c r="I29" s="657"/>
      <c r="J29" s="657"/>
      <c r="K29" s="657"/>
      <c r="L29" s="657"/>
      <c r="M29" s="657"/>
      <c r="N29" s="657"/>
      <c r="O29" s="657"/>
      <c r="P29" s="657"/>
      <c r="Q29" s="658"/>
      <c r="R29" s="659">
        <v>5193</v>
      </c>
      <c r="S29" s="660"/>
      <c r="T29" s="660"/>
      <c r="U29" s="660"/>
      <c r="V29" s="660"/>
      <c r="W29" s="660"/>
      <c r="X29" s="660"/>
      <c r="Y29" s="661"/>
      <c r="Z29" s="662">
        <v>0.1</v>
      </c>
      <c r="AA29" s="662"/>
      <c r="AB29" s="662"/>
      <c r="AC29" s="662"/>
      <c r="AD29" s="663">
        <v>261</v>
      </c>
      <c r="AE29" s="663"/>
      <c r="AF29" s="663"/>
      <c r="AG29" s="663"/>
      <c r="AH29" s="663"/>
      <c r="AI29" s="663"/>
      <c r="AJ29" s="663"/>
      <c r="AK29" s="663"/>
      <c r="AL29" s="664">
        <v>0</v>
      </c>
      <c r="AM29" s="665"/>
      <c r="AN29" s="665"/>
      <c r="AO29" s="666"/>
      <c r="AP29" s="680"/>
      <c r="AQ29" s="681"/>
      <c r="AR29" s="681"/>
      <c r="AS29" s="681"/>
      <c r="AT29" s="681"/>
      <c r="AU29" s="681"/>
      <c r="AV29" s="681"/>
      <c r="AW29" s="681"/>
      <c r="AX29" s="681"/>
      <c r="AY29" s="681"/>
      <c r="AZ29" s="681"/>
      <c r="BA29" s="681"/>
      <c r="BB29" s="681"/>
      <c r="BC29" s="681"/>
      <c r="BD29" s="681"/>
      <c r="BE29" s="681"/>
      <c r="BF29" s="682"/>
      <c r="BG29" s="659"/>
      <c r="BH29" s="660"/>
      <c r="BI29" s="660"/>
      <c r="BJ29" s="660"/>
      <c r="BK29" s="660"/>
      <c r="BL29" s="660"/>
      <c r="BM29" s="660"/>
      <c r="BN29" s="661"/>
      <c r="BO29" s="662"/>
      <c r="BP29" s="662"/>
      <c r="BQ29" s="662"/>
      <c r="BR29" s="662"/>
      <c r="BS29" s="663"/>
      <c r="BT29" s="663"/>
      <c r="BU29" s="663"/>
      <c r="BV29" s="663"/>
      <c r="BW29" s="663"/>
      <c r="BX29" s="663"/>
      <c r="BY29" s="663"/>
      <c r="BZ29" s="663"/>
      <c r="CA29" s="663"/>
      <c r="CB29" s="667"/>
      <c r="CD29" s="697" t="s">
        <v>293</v>
      </c>
      <c r="CE29" s="698"/>
      <c r="CF29" s="656" t="s">
        <v>66</v>
      </c>
      <c r="CG29" s="657"/>
      <c r="CH29" s="657"/>
      <c r="CI29" s="657"/>
      <c r="CJ29" s="657"/>
      <c r="CK29" s="657"/>
      <c r="CL29" s="657"/>
      <c r="CM29" s="657"/>
      <c r="CN29" s="657"/>
      <c r="CO29" s="657"/>
      <c r="CP29" s="657"/>
      <c r="CQ29" s="658"/>
      <c r="CR29" s="659">
        <v>718156</v>
      </c>
      <c r="CS29" s="692"/>
      <c r="CT29" s="692"/>
      <c r="CU29" s="692"/>
      <c r="CV29" s="692"/>
      <c r="CW29" s="692"/>
      <c r="CX29" s="692"/>
      <c r="CY29" s="693"/>
      <c r="CZ29" s="664">
        <v>9.1</v>
      </c>
      <c r="DA29" s="689"/>
      <c r="DB29" s="689"/>
      <c r="DC29" s="694"/>
      <c r="DD29" s="668">
        <v>662412</v>
      </c>
      <c r="DE29" s="692"/>
      <c r="DF29" s="692"/>
      <c r="DG29" s="692"/>
      <c r="DH29" s="692"/>
      <c r="DI29" s="692"/>
      <c r="DJ29" s="692"/>
      <c r="DK29" s="693"/>
      <c r="DL29" s="668">
        <v>662412</v>
      </c>
      <c r="DM29" s="692"/>
      <c r="DN29" s="692"/>
      <c r="DO29" s="692"/>
      <c r="DP29" s="692"/>
      <c r="DQ29" s="692"/>
      <c r="DR29" s="692"/>
      <c r="DS29" s="692"/>
      <c r="DT29" s="692"/>
      <c r="DU29" s="692"/>
      <c r="DV29" s="693"/>
      <c r="DW29" s="664">
        <v>13.7</v>
      </c>
      <c r="DX29" s="689"/>
      <c r="DY29" s="689"/>
      <c r="DZ29" s="689"/>
      <c r="EA29" s="689"/>
      <c r="EB29" s="689"/>
      <c r="EC29" s="690"/>
    </row>
    <row r="30" spans="2:133" ht="11.25" customHeight="1" x14ac:dyDescent="0.15">
      <c r="B30" s="656" t="s">
        <v>294</v>
      </c>
      <c r="C30" s="657"/>
      <c r="D30" s="657"/>
      <c r="E30" s="657"/>
      <c r="F30" s="657"/>
      <c r="G30" s="657"/>
      <c r="H30" s="657"/>
      <c r="I30" s="657"/>
      <c r="J30" s="657"/>
      <c r="K30" s="657"/>
      <c r="L30" s="657"/>
      <c r="M30" s="657"/>
      <c r="N30" s="657"/>
      <c r="O30" s="657"/>
      <c r="P30" s="657"/>
      <c r="Q30" s="658"/>
      <c r="R30" s="659">
        <v>661534</v>
      </c>
      <c r="S30" s="660"/>
      <c r="T30" s="660"/>
      <c r="U30" s="660"/>
      <c r="V30" s="660"/>
      <c r="W30" s="660"/>
      <c r="X30" s="660"/>
      <c r="Y30" s="661"/>
      <c r="Z30" s="662">
        <v>7.9</v>
      </c>
      <c r="AA30" s="662"/>
      <c r="AB30" s="662"/>
      <c r="AC30" s="662"/>
      <c r="AD30" s="663" t="s">
        <v>122</v>
      </c>
      <c r="AE30" s="663"/>
      <c r="AF30" s="663"/>
      <c r="AG30" s="663"/>
      <c r="AH30" s="663"/>
      <c r="AI30" s="663"/>
      <c r="AJ30" s="663"/>
      <c r="AK30" s="663"/>
      <c r="AL30" s="664" t="s">
        <v>122</v>
      </c>
      <c r="AM30" s="665"/>
      <c r="AN30" s="665"/>
      <c r="AO30" s="666"/>
      <c r="AP30" s="641" t="s">
        <v>212</v>
      </c>
      <c r="AQ30" s="642"/>
      <c r="AR30" s="642"/>
      <c r="AS30" s="642"/>
      <c r="AT30" s="642"/>
      <c r="AU30" s="642"/>
      <c r="AV30" s="642"/>
      <c r="AW30" s="642"/>
      <c r="AX30" s="642"/>
      <c r="AY30" s="642"/>
      <c r="AZ30" s="642"/>
      <c r="BA30" s="642"/>
      <c r="BB30" s="642"/>
      <c r="BC30" s="642"/>
      <c r="BD30" s="642"/>
      <c r="BE30" s="642"/>
      <c r="BF30" s="643"/>
      <c r="BG30" s="641" t="s">
        <v>295</v>
      </c>
      <c r="BH30" s="695"/>
      <c r="BI30" s="695"/>
      <c r="BJ30" s="695"/>
      <c r="BK30" s="695"/>
      <c r="BL30" s="695"/>
      <c r="BM30" s="695"/>
      <c r="BN30" s="695"/>
      <c r="BO30" s="695"/>
      <c r="BP30" s="695"/>
      <c r="BQ30" s="696"/>
      <c r="BR30" s="641" t="s">
        <v>296</v>
      </c>
      <c r="BS30" s="695"/>
      <c r="BT30" s="695"/>
      <c r="BU30" s="695"/>
      <c r="BV30" s="695"/>
      <c r="BW30" s="695"/>
      <c r="BX30" s="695"/>
      <c r="BY30" s="695"/>
      <c r="BZ30" s="695"/>
      <c r="CA30" s="695"/>
      <c r="CB30" s="696"/>
      <c r="CD30" s="699"/>
      <c r="CE30" s="700"/>
      <c r="CF30" s="656" t="s">
        <v>297</v>
      </c>
      <c r="CG30" s="657"/>
      <c r="CH30" s="657"/>
      <c r="CI30" s="657"/>
      <c r="CJ30" s="657"/>
      <c r="CK30" s="657"/>
      <c r="CL30" s="657"/>
      <c r="CM30" s="657"/>
      <c r="CN30" s="657"/>
      <c r="CO30" s="657"/>
      <c r="CP30" s="657"/>
      <c r="CQ30" s="658"/>
      <c r="CR30" s="659">
        <v>701613</v>
      </c>
      <c r="CS30" s="660"/>
      <c r="CT30" s="660"/>
      <c r="CU30" s="660"/>
      <c r="CV30" s="660"/>
      <c r="CW30" s="660"/>
      <c r="CX30" s="660"/>
      <c r="CY30" s="661"/>
      <c r="CZ30" s="664">
        <v>8.9</v>
      </c>
      <c r="DA30" s="689"/>
      <c r="DB30" s="689"/>
      <c r="DC30" s="694"/>
      <c r="DD30" s="668">
        <v>648558</v>
      </c>
      <c r="DE30" s="660"/>
      <c r="DF30" s="660"/>
      <c r="DG30" s="660"/>
      <c r="DH30" s="660"/>
      <c r="DI30" s="660"/>
      <c r="DJ30" s="660"/>
      <c r="DK30" s="661"/>
      <c r="DL30" s="668">
        <v>648558</v>
      </c>
      <c r="DM30" s="660"/>
      <c r="DN30" s="660"/>
      <c r="DO30" s="660"/>
      <c r="DP30" s="660"/>
      <c r="DQ30" s="660"/>
      <c r="DR30" s="660"/>
      <c r="DS30" s="660"/>
      <c r="DT30" s="660"/>
      <c r="DU30" s="660"/>
      <c r="DV30" s="661"/>
      <c r="DW30" s="664">
        <v>13.4</v>
      </c>
      <c r="DX30" s="689"/>
      <c r="DY30" s="689"/>
      <c r="DZ30" s="689"/>
      <c r="EA30" s="689"/>
      <c r="EB30" s="689"/>
      <c r="EC30" s="690"/>
    </row>
    <row r="31" spans="2:133" ht="11.25" customHeight="1" x14ac:dyDescent="0.15">
      <c r="B31" s="672" t="s">
        <v>298</v>
      </c>
      <c r="C31" s="673"/>
      <c r="D31" s="673"/>
      <c r="E31" s="673"/>
      <c r="F31" s="673"/>
      <c r="G31" s="673"/>
      <c r="H31" s="673"/>
      <c r="I31" s="673"/>
      <c r="J31" s="673"/>
      <c r="K31" s="673"/>
      <c r="L31" s="673"/>
      <c r="M31" s="673"/>
      <c r="N31" s="673"/>
      <c r="O31" s="673"/>
      <c r="P31" s="673"/>
      <c r="Q31" s="674"/>
      <c r="R31" s="659" t="s">
        <v>122</v>
      </c>
      <c r="S31" s="660"/>
      <c r="T31" s="660"/>
      <c r="U31" s="660"/>
      <c r="V31" s="660"/>
      <c r="W31" s="660"/>
      <c r="X31" s="660"/>
      <c r="Y31" s="661"/>
      <c r="Z31" s="662" t="s">
        <v>122</v>
      </c>
      <c r="AA31" s="662"/>
      <c r="AB31" s="662"/>
      <c r="AC31" s="662"/>
      <c r="AD31" s="663" t="s">
        <v>122</v>
      </c>
      <c r="AE31" s="663"/>
      <c r="AF31" s="663"/>
      <c r="AG31" s="663"/>
      <c r="AH31" s="663"/>
      <c r="AI31" s="663"/>
      <c r="AJ31" s="663"/>
      <c r="AK31" s="663"/>
      <c r="AL31" s="664" t="s">
        <v>122</v>
      </c>
      <c r="AM31" s="665"/>
      <c r="AN31" s="665"/>
      <c r="AO31" s="666"/>
      <c r="AP31" s="707" t="s">
        <v>299</v>
      </c>
      <c r="AQ31" s="708"/>
      <c r="AR31" s="708"/>
      <c r="AS31" s="708"/>
      <c r="AT31" s="713" t="s">
        <v>300</v>
      </c>
      <c r="AU31" s="218"/>
      <c r="AV31" s="218"/>
      <c r="AW31" s="218"/>
      <c r="AX31" s="645" t="s">
        <v>178</v>
      </c>
      <c r="AY31" s="646"/>
      <c r="AZ31" s="646"/>
      <c r="BA31" s="646"/>
      <c r="BB31" s="646"/>
      <c r="BC31" s="646"/>
      <c r="BD31" s="646"/>
      <c r="BE31" s="646"/>
      <c r="BF31" s="647"/>
      <c r="BG31" s="706">
        <v>99.2</v>
      </c>
      <c r="BH31" s="703"/>
      <c r="BI31" s="703"/>
      <c r="BJ31" s="703"/>
      <c r="BK31" s="703"/>
      <c r="BL31" s="703"/>
      <c r="BM31" s="654">
        <v>94.5</v>
      </c>
      <c r="BN31" s="703"/>
      <c r="BO31" s="703"/>
      <c r="BP31" s="703"/>
      <c r="BQ31" s="704"/>
      <c r="BR31" s="706">
        <v>99.3</v>
      </c>
      <c r="BS31" s="703"/>
      <c r="BT31" s="703"/>
      <c r="BU31" s="703"/>
      <c r="BV31" s="703"/>
      <c r="BW31" s="703"/>
      <c r="BX31" s="654">
        <v>94.7</v>
      </c>
      <c r="BY31" s="703"/>
      <c r="BZ31" s="703"/>
      <c r="CA31" s="703"/>
      <c r="CB31" s="704"/>
      <c r="CD31" s="699"/>
      <c r="CE31" s="700"/>
      <c r="CF31" s="656" t="s">
        <v>301</v>
      </c>
      <c r="CG31" s="657"/>
      <c r="CH31" s="657"/>
      <c r="CI31" s="657"/>
      <c r="CJ31" s="657"/>
      <c r="CK31" s="657"/>
      <c r="CL31" s="657"/>
      <c r="CM31" s="657"/>
      <c r="CN31" s="657"/>
      <c r="CO31" s="657"/>
      <c r="CP31" s="657"/>
      <c r="CQ31" s="658"/>
      <c r="CR31" s="659">
        <v>16543</v>
      </c>
      <c r="CS31" s="692"/>
      <c r="CT31" s="692"/>
      <c r="CU31" s="692"/>
      <c r="CV31" s="692"/>
      <c r="CW31" s="692"/>
      <c r="CX31" s="692"/>
      <c r="CY31" s="693"/>
      <c r="CZ31" s="664">
        <v>0.2</v>
      </c>
      <c r="DA31" s="689"/>
      <c r="DB31" s="689"/>
      <c r="DC31" s="694"/>
      <c r="DD31" s="668">
        <v>13854</v>
      </c>
      <c r="DE31" s="692"/>
      <c r="DF31" s="692"/>
      <c r="DG31" s="692"/>
      <c r="DH31" s="692"/>
      <c r="DI31" s="692"/>
      <c r="DJ31" s="692"/>
      <c r="DK31" s="693"/>
      <c r="DL31" s="668">
        <v>13854</v>
      </c>
      <c r="DM31" s="692"/>
      <c r="DN31" s="692"/>
      <c r="DO31" s="692"/>
      <c r="DP31" s="692"/>
      <c r="DQ31" s="692"/>
      <c r="DR31" s="692"/>
      <c r="DS31" s="692"/>
      <c r="DT31" s="692"/>
      <c r="DU31" s="692"/>
      <c r="DV31" s="693"/>
      <c r="DW31" s="664">
        <v>0.3</v>
      </c>
      <c r="DX31" s="689"/>
      <c r="DY31" s="689"/>
      <c r="DZ31" s="689"/>
      <c r="EA31" s="689"/>
      <c r="EB31" s="689"/>
      <c r="EC31" s="690"/>
    </row>
    <row r="32" spans="2:133" ht="11.25" customHeight="1" x14ac:dyDescent="0.15">
      <c r="B32" s="656" t="s">
        <v>302</v>
      </c>
      <c r="C32" s="657"/>
      <c r="D32" s="657"/>
      <c r="E32" s="657"/>
      <c r="F32" s="657"/>
      <c r="G32" s="657"/>
      <c r="H32" s="657"/>
      <c r="I32" s="657"/>
      <c r="J32" s="657"/>
      <c r="K32" s="657"/>
      <c r="L32" s="657"/>
      <c r="M32" s="657"/>
      <c r="N32" s="657"/>
      <c r="O32" s="657"/>
      <c r="P32" s="657"/>
      <c r="Q32" s="658"/>
      <c r="R32" s="659">
        <v>646621</v>
      </c>
      <c r="S32" s="660"/>
      <c r="T32" s="660"/>
      <c r="U32" s="660"/>
      <c r="V32" s="660"/>
      <c r="W32" s="660"/>
      <c r="X32" s="660"/>
      <c r="Y32" s="661"/>
      <c r="Z32" s="662">
        <v>7.7</v>
      </c>
      <c r="AA32" s="662"/>
      <c r="AB32" s="662"/>
      <c r="AC32" s="662"/>
      <c r="AD32" s="663" t="s">
        <v>122</v>
      </c>
      <c r="AE32" s="663"/>
      <c r="AF32" s="663"/>
      <c r="AG32" s="663"/>
      <c r="AH32" s="663"/>
      <c r="AI32" s="663"/>
      <c r="AJ32" s="663"/>
      <c r="AK32" s="663"/>
      <c r="AL32" s="664" t="s">
        <v>122</v>
      </c>
      <c r="AM32" s="665"/>
      <c r="AN32" s="665"/>
      <c r="AO32" s="666"/>
      <c r="AP32" s="709"/>
      <c r="AQ32" s="710"/>
      <c r="AR32" s="710"/>
      <c r="AS32" s="710"/>
      <c r="AT32" s="714"/>
      <c r="AU32" s="214" t="s">
        <v>303</v>
      </c>
      <c r="AX32" s="656" t="s">
        <v>304</v>
      </c>
      <c r="AY32" s="657"/>
      <c r="AZ32" s="657"/>
      <c r="BA32" s="657"/>
      <c r="BB32" s="657"/>
      <c r="BC32" s="657"/>
      <c r="BD32" s="657"/>
      <c r="BE32" s="657"/>
      <c r="BF32" s="658"/>
      <c r="BG32" s="716">
        <v>99.2</v>
      </c>
      <c r="BH32" s="692"/>
      <c r="BI32" s="692"/>
      <c r="BJ32" s="692"/>
      <c r="BK32" s="692"/>
      <c r="BL32" s="692"/>
      <c r="BM32" s="665">
        <v>99</v>
      </c>
      <c r="BN32" s="692"/>
      <c r="BO32" s="692"/>
      <c r="BP32" s="692"/>
      <c r="BQ32" s="705"/>
      <c r="BR32" s="716">
        <v>99.7</v>
      </c>
      <c r="BS32" s="692"/>
      <c r="BT32" s="692"/>
      <c r="BU32" s="692"/>
      <c r="BV32" s="692"/>
      <c r="BW32" s="692"/>
      <c r="BX32" s="665">
        <v>99.5</v>
      </c>
      <c r="BY32" s="692"/>
      <c r="BZ32" s="692"/>
      <c r="CA32" s="692"/>
      <c r="CB32" s="705"/>
      <c r="CD32" s="701"/>
      <c r="CE32" s="702"/>
      <c r="CF32" s="656" t="s">
        <v>305</v>
      </c>
      <c r="CG32" s="657"/>
      <c r="CH32" s="657"/>
      <c r="CI32" s="657"/>
      <c r="CJ32" s="657"/>
      <c r="CK32" s="657"/>
      <c r="CL32" s="657"/>
      <c r="CM32" s="657"/>
      <c r="CN32" s="657"/>
      <c r="CO32" s="657"/>
      <c r="CP32" s="657"/>
      <c r="CQ32" s="658"/>
      <c r="CR32" s="659" t="s">
        <v>122</v>
      </c>
      <c r="CS32" s="660"/>
      <c r="CT32" s="660"/>
      <c r="CU32" s="660"/>
      <c r="CV32" s="660"/>
      <c r="CW32" s="660"/>
      <c r="CX32" s="660"/>
      <c r="CY32" s="661"/>
      <c r="CZ32" s="664" t="s">
        <v>122</v>
      </c>
      <c r="DA32" s="689"/>
      <c r="DB32" s="689"/>
      <c r="DC32" s="694"/>
      <c r="DD32" s="668" t="s">
        <v>122</v>
      </c>
      <c r="DE32" s="660"/>
      <c r="DF32" s="660"/>
      <c r="DG32" s="660"/>
      <c r="DH32" s="660"/>
      <c r="DI32" s="660"/>
      <c r="DJ32" s="660"/>
      <c r="DK32" s="661"/>
      <c r="DL32" s="668" t="s">
        <v>122</v>
      </c>
      <c r="DM32" s="660"/>
      <c r="DN32" s="660"/>
      <c r="DO32" s="660"/>
      <c r="DP32" s="660"/>
      <c r="DQ32" s="660"/>
      <c r="DR32" s="660"/>
      <c r="DS32" s="660"/>
      <c r="DT32" s="660"/>
      <c r="DU32" s="660"/>
      <c r="DV32" s="661"/>
      <c r="DW32" s="664" t="s">
        <v>122</v>
      </c>
      <c r="DX32" s="689"/>
      <c r="DY32" s="689"/>
      <c r="DZ32" s="689"/>
      <c r="EA32" s="689"/>
      <c r="EB32" s="689"/>
      <c r="EC32" s="690"/>
    </row>
    <row r="33" spans="2:133" ht="11.25" customHeight="1" x14ac:dyDescent="0.15">
      <c r="B33" s="656" t="s">
        <v>306</v>
      </c>
      <c r="C33" s="657"/>
      <c r="D33" s="657"/>
      <c r="E33" s="657"/>
      <c r="F33" s="657"/>
      <c r="G33" s="657"/>
      <c r="H33" s="657"/>
      <c r="I33" s="657"/>
      <c r="J33" s="657"/>
      <c r="K33" s="657"/>
      <c r="L33" s="657"/>
      <c r="M33" s="657"/>
      <c r="N33" s="657"/>
      <c r="O33" s="657"/>
      <c r="P33" s="657"/>
      <c r="Q33" s="658"/>
      <c r="R33" s="659">
        <v>15684</v>
      </c>
      <c r="S33" s="660"/>
      <c r="T33" s="660"/>
      <c r="U33" s="660"/>
      <c r="V33" s="660"/>
      <c r="W33" s="660"/>
      <c r="X33" s="660"/>
      <c r="Y33" s="661"/>
      <c r="Z33" s="662">
        <v>0.2</v>
      </c>
      <c r="AA33" s="662"/>
      <c r="AB33" s="662"/>
      <c r="AC33" s="662"/>
      <c r="AD33" s="663">
        <v>2201</v>
      </c>
      <c r="AE33" s="663"/>
      <c r="AF33" s="663"/>
      <c r="AG33" s="663"/>
      <c r="AH33" s="663"/>
      <c r="AI33" s="663"/>
      <c r="AJ33" s="663"/>
      <c r="AK33" s="663"/>
      <c r="AL33" s="664">
        <v>0</v>
      </c>
      <c r="AM33" s="665"/>
      <c r="AN33" s="665"/>
      <c r="AO33" s="666"/>
      <c r="AP33" s="711"/>
      <c r="AQ33" s="712"/>
      <c r="AR33" s="712"/>
      <c r="AS33" s="712"/>
      <c r="AT33" s="715"/>
      <c r="AU33" s="219"/>
      <c r="AV33" s="219"/>
      <c r="AW33" s="219"/>
      <c r="AX33" s="680" t="s">
        <v>307</v>
      </c>
      <c r="AY33" s="681"/>
      <c r="AZ33" s="681"/>
      <c r="BA33" s="681"/>
      <c r="BB33" s="681"/>
      <c r="BC33" s="681"/>
      <c r="BD33" s="681"/>
      <c r="BE33" s="681"/>
      <c r="BF33" s="682"/>
      <c r="BG33" s="717">
        <v>99</v>
      </c>
      <c r="BH33" s="718"/>
      <c r="BI33" s="718"/>
      <c r="BJ33" s="718"/>
      <c r="BK33" s="718"/>
      <c r="BL33" s="718"/>
      <c r="BM33" s="719">
        <v>90.8</v>
      </c>
      <c r="BN33" s="718"/>
      <c r="BO33" s="718"/>
      <c r="BP33" s="718"/>
      <c r="BQ33" s="720"/>
      <c r="BR33" s="717">
        <v>99</v>
      </c>
      <c r="BS33" s="718"/>
      <c r="BT33" s="718"/>
      <c r="BU33" s="718"/>
      <c r="BV33" s="718"/>
      <c r="BW33" s="718"/>
      <c r="BX33" s="719">
        <v>90.9</v>
      </c>
      <c r="BY33" s="718"/>
      <c r="BZ33" s="718"/>
      <c r="CA33" s="718"/>
      <c r="CB33" s="720"/>
      <c r="CD33" s="656" t="s">
        <v>308</v>
      </c>
      <c r="CE33" s="657"/>
      <c r="CF33" s="657"/>
      <c r="CG33" s="657"/>
      <c r="CH33" s="657"/>
      <c r="CI33" s="657"/>
      <c r="CJ33" s="657"/>
      <c r="CK33" s="657"/>
      <c r="CL33" s="657"/>
      <c r="CM33" s="657"/>
      <c r="CN33" s="657"/>
      <c r="CO33" s="657"/>
      <c r="CP33" s="657"/>
      <c r="CQ33" s="658"/>
      <c r="CR33" s="659">
        <v>4579978</v>
      </c>
      <c r="CS33" s="692"/>
      <c r="CT33" s="692"/>
      <c r="CU33" s="692"/>
      <c r="CV33" s="692"/>
      <c r="CW33" s="692"/>
      <c r="CX33" s="692"/>
      <c r="CY33" s="693"/>
      <c r="CZ33" s="664">
        <v>57.9</v>
      </c>
      <c r="DA33" s="689"/>
      <c r="DB33" s="689"/>
      <c r="DC33" s="694"/>
      <c r="DD33" s="668">
        <v>3290804</v>
      </c>
      <c r="DE33" s="692"/>
      <c r="DF33" s="692"/>
      <c r="DG33" s="692"/>
      <c r="DH33" s="692"/>
      <c r="DI33" s="692"/>
      <c r="DJ33" s="692"/>
      <c r="DK33" s="693"/>
      <c r="DL33" s="668">
        <v>2370553</v>
      </c>
      <c r="DM33" s="692"/>
      <c r="DN33" s="692"/>
      <c r="DO33" s="692"/>
      <c r="DP33" s="692"/>
      <c r="DQ33" s="692"/>
      <c r="DR33" s="692"/>
      <c r="DS33" s="692"/>
      <c r="DT33" s="692"/>
      <c r="DU33" s="692"/>
      <c r="DV33" s="693"/>
      <c r="DW33" s="664">
        <v>49.1</v>
      </c>
      <c r="DX33" s="689"/>
      <c r="DY33" s="689"/>
      <c r="DZ33" s="689"/>
      <c r="EA33" s="689"/>
      <c r="EB33" s="689"/>
      <c r="EC33" s="690"/>
    </row>
    <row r="34" spans="2:133" ht="11.25" customHeight="1" x14ac:dyDescent="0.15">
      <c r="B34" s="656" t="s">
        <v>309</v>
      </c>
      <c r="C34" s="657"/>
      <c r="D34" s="657"/>
      <c r="E34" s="657"/>
      <c r="F34" s="657"/>
      <c r="G34" s="657"/>
      <c r="H34" s="657"/>
      <c r="I34" s="657"/>
      <c r="J34" s="657"/>
      <c r="K34" s="657"/>
      <c r="L34" s="657"/>
      <c r="M34" s="657"/>
      <c r="N34" s="657"/>
      <c r="O34" s="657"/>
      <c r="P34" s="657"/>
      <c r="Q34" s="658"/>
      <c r="R34" s="659">
        <v>304674</v>
      </c>
      <c r="S34" s="660"/>
      <c r="T34" s="660"/>
      <c r="U34" s="660"/>
      <c r="V34" s="660"/>
      <c r="W34" s="660"/>
      <c r="X34" s="660"/>
      <c r="Y34" s="661"/>
      <c r="Z34" s="662">
        <v>3.6</v>
      </c>
      <c r="AA34" s="662"/>
      <c r="AB34" s="662"/>
      <c r="AC34" s="662"/>
      <c r="AD34" s="663" t="s">
        <v>122</v>
      </c>
      <c r="AE34" s="663"/>
      <c r="AF34" s="663"/>
      <c r="AG34" s="663"/>
      <c r="AH34" s="663"/>
      <c r="AI34" s="663"/>
      <c r="AJ34" s="663"/>
      <c r="AK34" s="663"/>
      <c r="AL34" s="664" t="s">
        <v>122</v>
      </c>
      <c r="AM34" s="665"/>
      <c r="AN34" s="665"/>
      <c r="AO34" s="666"/>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56" t="s">
        <v>310</v>
      </c>
      <c r="CE34" s="657"/>
      <c r="CF34" s="657"/>
      <c r="CG34" s="657"/>
      <c r="CH34" s="657"/>
      <c r="CI34" s="657"/>
      <c r="CJ34" s="657"/>
      <c r="CK34" s="657"/>
      <c r="CL34" s="657"/>
      <c r="CM34" s="657"/>
      <c r="CN34" s="657"/>
      <c r="CO34" s="657"/>
      <c r="CP34" s="657"/>
      <c r="CQ34" s="658"/>
      <c r="CR34" s="659">
        <v>896909</v>
      </c>
      <c r="CS34" s="660"/>
      <c r="CT34" s="660"/>
      <c r="CU34" s="660"/>
      <c r="CV34" s="660"/>
      <c r="CW34" s="660"/>
      <c r="CX34" s="660"/>
      <c r="CY34" s="661"/>
      <c r="CZ34" s="664">
        <v>11.3</v>
      </c>
      <c r="DA34" s="689"/>
      <c r="DB34" s="689"/>
      <c r="DC34" s="694"/>
      <c r="DD34" s="668">
        <v>590745</v>
      </c>
      <c r="DE34" s="660"/>
      <c r="DF34" s="660"/>
      <c r="DG34" s="660"/>
      <c r="DH34" s="660"/>
      <c r="DI34" s="660"/>
      <c r="DJ34" s="660"/>
      <c r="DK34" s="661"/>
      <c r="DL34" s="668">
        <v>446310</v>
      </c>
      <c r="DM34" s="660"/>
      <c r="DN34" s="660"/>
      <c r="DO34" s="660"/>
      <c r="DP34" s="660"/>
      <c r="DQ34" s="660"/>
      <c r="DR34" s="660"/>
      <c r="DS34" s="660"/>
      <c r="DT34" s="660"/>
      <c r="DU34" s="660"/>
      <c r="DV34" s="661"/>
      <c r="DW34" s="664">
        <v>9.1999999999999993</v>
      </c>
      <c r="DX34" s="689"/>
      <c r="DY34" s="689"/>
      <c r="DZ34" s="689"/>
      <c r="EA34" s="689"/>
      <c r="EB34" s="689"/>
      <c r="EC34" s="690"/>
    </row>
    <row r="35" spans="2:133" ht="11.25" customHeight="1" x14ac:dyDescent="0.15">
      <c r="B35" s="656" t="s">
        <v>311</v>
      </c>
      <c r="C35" s="657"/>
      <c r="D35" s="657"/>
      <c r="E35" s="657"/>
      <c r="F35" s="657"/>
      <c r="G35" s="657"/>
      <c r="H35" s="657"/>
      <c r="I35" s="657"/>
      <c r="J35" s="657"/>
      <c r="K35" s="657"/>
      <c r="L35" s="657"/>
      <c r="M35" s="657"/>
      <c r="N35" s="657"/>
      <c r="O35" s="657"/>
      <c r="P35" s="657"/>
      <c r="Q35" s="658"/>
      <c r="R35" s="659">
        <v>315090</v>
      </c>
      <c r="S35" s="660"/>
      <c r="T35" s="660"/>
      <c r="U35" s="660"/>
      <c r="V35" s="660"/>
      <c r="W35" s="660"/>
      <c r="X35" s="660"/>
      <c r="Y35" s="661"/>
      <c r="Z35" s="662">
        <v>3.8</v>
      </c>
      <c r="AA35" s="662"/>
      <c r="AB35" s="662"/>
      <c r="AC35" s="662"/>
      <c r="AD35" s="663" t="s">
        <v>122</v>
      </c>
      <c r="AE35" s="663"/>
      <c r="AF35" s="663"/>
      <c r="AG35" s="663"/>
      <c r="AH35" s="663"/>
      <c r="AI35" s="663"/>
      <c r="AJ35" s="663"/>
      <c r="AK35" s="663"/>
      <c r="AL35" s="664" t="s">
        <v>122</v>
      </c>
      <c r="AM35" s="665"/>
      <c r="AN35" s="665"/>
      <c r="AO35" s="666"/>
      <c r="AP35" s="222"/>
      <c r="AQ35" s="641" t="s">
        <v>312</v>
      </c>
      <c r="AR35" s="642"/>
      <c r="AS35" s="642"/>
      <c r="AT35" s="642"/>
      <c r="AU35" s="642"/>
      <c r="AV35" s="642"/>
      <c r="AW35" s="642"/>
      <c r="AX35" s="642"/>
      <c r="AY35" s="642"/>
      <c r="AZ35" s="642"/>
      <c r="BA35" s="642"/>
      <c r="BB35" s="642"/>
      <c r="BC35" s="642"/>
      <c r="BD35" s="642"/>
      <c r="BE35" s="642"/>
      <c r="BF35" s="643"/>
      <c r="BG35" s="641" t="s">
        <v>313</v>
      </c>
      <c r="BH35" s="642"/>
      <c r="BI35" s="642"/>
      <c r="BJ35" s="642"/>
      <c r="BK35" s="642"/>
      <c r="BL35" s="642"/>
      <c r="BM35" s="642"/>
      <c r="BN35" s="642"/>
      <c r="BO35" s="642"/>
      <c r="BP35" s="642"/>
      <c r="BQ35" s="642"/>
      <c r="BR35" s="642"/>
      <c r="BS35" s="642"/>
      <c r="BT35" s="642"/>
      <c r="BU35" s="642"/>
      <c r="BV35" s="642"/>
      <c r="BW35" s="642"/>
      <c r="BX35" s="642"/>
      <c r="BY35" s="642"/>
      <c r="BZ35" s="642"/>
      <c r="CA35" s="642"/>
      <c r="CB35" s="643"/>
      <c r="CD35" s="656" t="s">
        <v>314</v>
      </c>
      <c r="CE35" s="657"/>
      <c r="CF35" s="657"/>
      <c r="CG35" s="657"/>
      <c r="CH35" s="657"/>
      <c r="CI35" s="657"/>
      <c r="CJ35" s="657"/>
      <c r="CK35" s="657"/>
      <c r="CL35" s="657"/>
      <c r="CM35" s="657"/>
      <c r="CN35" s="657"/>
      <c r="CO35" s="657"/>
      <c r="CP35" s="657"/>
      <c r="CQ35" s="658"/>
      <c r="CR35" s="659">
        <v>317698</v>
      </c>
      <c r="CS35" s="692"/>
      <c r="CT35" s="692"/>
      <c r="CU35" s="692"/>
      <c r="CV35" s="692"/>
      <c r="CW35" s="692"/>
      <c r="CX35" s="692"/>
      <c r="CY35" s="693"/>
      <c r="CZ35" s="664">
        <v>4</v>
      </c>
      <c r="DA35" s="689"/>
      <c r="DB35" s="689"/>
      <c r="DC35" s="694"/>
      <c r="DD35" s="668">
        <v>179778</v>
      </c>
      <c r="DE35" s="692"/>
      <c r="DF35" s="692"/>
      <c r="DG35" s="692"/>
      <c r="DH35" s="692"/>
      <c r="DI35" s="692"/>
      <c r="DJ35" s="692"/>
      <c r="DK35" s="693"/>
      <c r="DL35" s="668">
        <v>176181</v>
      </c>
      <c r="DM35" s="692"/>
      <c r="DN35" s="692"/>
      <c r="DO35" s="692"/>
      <c r="DP35" s="692"/>
      <c r="DQ35" s="692"/>
      <c r="DR35" s="692"/>
      <c r="DS35" s="692"/>
      <c r="DT35" s="692"/>
      <c r="DU35" s="692"/>
      <c r="DV35" s="693"/>
      <c r="DW35" s="664">
        <v>3.6</v>
      </c>
      <c r="DX35" s="689"/>
      <c r="DY35" s="689"/>
      <c r="DZ35" s="689"/>
      <c r="EA35" s="689"/>
      <c r="EB35" s="689"/>
      <c r="EC35" s="690"/>
    </row>
    <row r="36" spans="2:133" ht="11.25" customHeight="1" x14ac:dyDescent="0.15">
      <c r="B36" s="656" t="s">
        <v>315</v>
      </c>
      <c r="C36" s="657"/>
      <c r="D36" s="657"/>
      <c r="E36" s="657"/>
      <c r="F36" s="657"/>
      <c r="G36" s="657"/>
      <c r="H36" s="657"/>
      <c r="I36" s="657"/>
      <c r="J36" s="657"/>
      <c r="K36" s="657"/>
      <c r="L36" s="657"/>
      <c r="M36" s="657"/>
      <c r="N36" s="657"/>
      <c r="O36" s="657"/>
      <c r="P36" s="657"/>
      <c r="Q36" s="658"/>
      <c r="R36" s="659">
        <v>498314</v>
      </c>
      <c r="S36" s="660"/>
      <c r="T36" s="660"/>
      <c r="U36" s="660"/>
      <c r="V36" s="660"/>
      <c r="W36" s="660"/>
      <c r="X36" s="660"/>
      <c r="Y36" s="661"/>
      <c r="Z36" s="662">
        <v>6</v>
      </c>
      <c r="AA36" s="662"/>
      <c r="AB36" s="662"/>
      <c r="AC36" s="662"/>
      <c r="AD36" s="663" t="s">
        <v>122</v>
      </c>
      <c r="AE36" s="663"/>
      <c r="AF36" s="663"/>
      <c r="AG36" s="663"/>
      <c r="AH36" s="663"/>
      <c r="AI36" s="663"/>
      <c r="AJ36" s="663"/>
      <c r="AK36" s="663"/>
      <c r="AL36" s="664" t="s">
        <v>122</v>
      </c>
      <c r="AM36" s="665"/>
      <c r="AN36" s="665"/>
      <c r="AO36" s="666"/>
      <c r="AP36" s="222"/>
      <c r="AQ36" s="725" t="s">
        <v>316</v>
      </c>
      <c r="AR36" s="726"/>
      <c r="AS36" s="726"/>
      <c r="AT36" s="726"/>
      <c r="AU36" s="726"/>
      <c r="AV36" s="726"/>
      <c r="AW36" s="726"/>
      <c r="AX36" s="726"/>
      <c r="AY36" s="727"/>
      <c r="AZ36" s="648">
        <v>1480743</v>
      </c>
      <c r="BA36" s="649"/>
      <c r="BB36" s="649"/>
      <c r="BC36" s="649"/>
      <c r="BD36" s="649"/>
      <c r="BE36" s="649"/>
      <c r="BF36" s="721"/>
      <c r="BG36" s="645" t="s">
        <v>317</v>
      </c>
      <c r="BH36" s="646"/>
      <c r="BI36" s="646"/>
      <c r="BJ36" s="646"/>
      <c r="BK36" s="646"/>
      <c r="BL36" s="646"/>
      <c r="BM36" s="646"/>
      <c r="BN36" s="646"/>
      <c r="BO36" s="646"/>
      <c r="BP36" s="646"/>
      <c r="BQ36" s="646"/>
      <c r="BR36" s="646"/>
      <c r="BS36" s="646"/>
      <c r="BT36" s="646"/>
      <c r="BU36" s="647"/>
      <c r="BV36" s="648">
        <v>27783</v>
      </c>
      <c r="BW36" s="649"/>
      <c r="BX36" s="649"/>
      <c r="BY36" s="649"/>
      <c r="BZ36" s="649"/>
      <c r="CA36" s="649"/>
      <c r="CB36" s="721"/>
      <c r="CD36" s="656" t="s">
        <v>318</v>
      </c>
      <c r="CE36" s="657"/>
      <c r="CF36" s="657"/>
      <c r="CG36" s="657"/>
      <c r="CH36" s="657"/>
      <c r="CI36" s="657"/>
      <c r="CJ36" s="657"/>
      <c r="CK36" s="657"/>
      <c r="CL36" s="657"/>
      <c r="CM36" s="657"/>
      <c r="CN36" s="657"/>
      <c r="CO36" s="657"/>
      <c r="CP36" s="657"/>
      <c r="CQ36" s="658"/>
      <c r="CR36" s="659">
        <v>1878007</v>
      </c>
      <c r="CS36" s="660"/>
      <c r="CT36" s="660"/>
      <c r="CU36" s="660"/>
      <c r="CV36" s="660"/>
      <c r="CW36" s="660"/>
      <c r="CX36" s="660"/>
      <c r="CY36" s="661"/>
      <c r="CZ36" s="664">
        <v>23.7</v>
      </c>
      <c r="DA36" s="689"/>
      <c r="DB36" s="689"/>
      <c r="DC36" s="694"/>
      <c r="DD36" s="668">
        <v>1335725</v>
      </c>
      <c r="DE36" s="660"/>
      <c r="DF36" s="660"/>
      <c r="DG36" s="660"/>
      <c r="DH36" s="660"/>
      <c r="DI36" s="660"/>
      <c r="DJ36" s="660"/>
      <c r="DK36" s="661"/>
      <c r="DL36" s="668">
        <v>807655</v>
      </c>
      <c r="DM36" s="660"/>
      <c r="DN36" s="660"/>
      <c r="DO36" s="660"/>
      <c r="DP36" s="660"/>
      <c r="DQ36" s="660"/>
      <c r="DR36" s="660"/>
      <c r="DS36" s="660"/>
      <c r="DT36" s="660"/>
      <c r="DU36" s="660"/>
      <c r="DV36" s="661"/>
      <c r="DW36" s="664">
        <v>16.7</v>
      </c>
      <c r="DX36" s="689"/>
      <c r="DY36" s="689"/>
      <c r="DZ36" s="689"/>
      <c r="EA36" s="689"/>
      <c r="EB36" s="689"/>
      <c r="EC36" s="690"/>
    </row>
    <row r="37" spans="2:133" ht="11.25" customHeight="1" x14ac:dyDescent="0.15">
      <c r="B37" s="656" t="s">
        <v>319</v>
      </c>
      <c r="C37" s="657"/>
      <c r="D37" s="657"/>
      <c r="E37" s="657"/>
      <c r="F37" s="657"/>
      <c r="G37" s="657"/>
      <c r="H37" s="657"/>
      <c r="I37" s="657"/>
      <c r="J37" s="657"/>
      <c r="K37" s="657"/>
      <c r="L37" s="657"/>
      <c r="M37" s="657"/>
      <c r="N37" s="657"/>
      <c r="O37" s="657"/>
      <c r="P37" s="657"/>
      <c r="Q37" s="658"/>
      <c r="R37" s="659">
        <v>182230</v>
      </c>
      <c r="S37" s="660"/>
      <c r="T37" s="660"/>
      <c r="U37" s="660"/>
      <c r="V37" s="660"/>
      <c r="W37" s="660"/>
      <c r="X37" s="660"/>
      <c r="Y37" s="661"/>
      <c r="Z37" s="662">
        <v>2.2000000000000002</v>
      </c>
      <c r="AA37" s="662"/>
      <c r="AB37" s="662"/>
      <c r="AC37" s="662"/>
      <c r="AD37" s="663">
        <v>1060</v>
      </c>
      <c r="AE37" s="663"/>
      <c r="AF37" s="663"/>
      <c r="AG37" s="663"/>
      <c r="AH37" s="663"/>
      <c r="AI37" s="663"/>
      <c r="AJ37" s="663"/>
      <c r="AK37" s="663"/>
      <c r="AL37" s="664">
        <v>0</v>
      </c>
      <c r="AM37" s="665"/>
      <c r="AN37" s="665"/>
      <c r="AO37" s="666"/>
      <c r="AQ37" s="722" t="s">
        <v>320</v>
      </c>
      <c r="AR37" s="723"/>
      <c r="AS37" s="723"/>
      <c r="AT37" s="723"/>
      <c r="AU37" s="723"/>
      <c r="AV37" s="723"/>
      <c r="AW37" s="723"/>
      <c r="AX37" s="723"/>
      <c r="AY37" s="724"/>
      <c r="AZ37" s="659">
        <v>506286</v>
      </c>
      <c r="BA37" s="660"/>
      <c r="BB37" s="660"/>
      <c r="BC37" s="660"/>
      <c r="BD37" s="692"/>
      <c r="BE37" s="692"/>
      <c r="BF37" s="705"/>
      <c r="BG37" s="656" t="s">
        <v>321</v>
      </c>
      <c r="BH37" s="657"/>
      <c r="BI37" s="657"/>
      <c r="BJ37" s="657"/>
      <c r="BK37" s="657"/>
      <c r="BL37" s="657"/>
      <c r="BM37" s="657"/>
      <c r="BN37" s="657"/>
      <c r="BO37" s="657"/>
      <c r="BP37" s="657"/>
      <c r="BQ37" s="657"/>
      <c r="BR37" s="657"/>
      <c r="BS37" s="657"/>
      <c r="BT37" s="657"/>
      <c r="BU37" s="658"/>
      <c r="BV37" s="659">
        <v>20894</v>
      </c>
      <c r="BW37" s="660"/>
      <c r="BX37" s="660"/>
      <c r="BY37" s="660"/>
      <c r="BZ37" s="660"/>
      <c r="CA37" s="660"/>
      <c r="CB37" s="669"/>
      <c r="CD37" s="656" t="s">
        <v>322</v>
      </c>
      <c r="CE37" s="657"/>
      <c r="CF37" s="657"/>
      <c r="CG37" s="657"/>
      <c r="CH37" s="657"/>
      <c r="CI37" s="657"/>
      <c r="CJ37" s="657"/>
      <c r="CK37" s="657"/>
      <c r="CL37" s="657"/>
      <c r="CM37" s="657"/>
      <c r="CN37" s="657"/>
      <c r="CO37" s="657"/>
      <c r="CP37" s="657"/>
      <c r="CQ37" s="658"/>
      <c r="CR37" s="659">
        <v>545890</v>
      </c>
      <c r="CS37" s="692"/>
      <c r="CT37" s="692"/>
      <c r="CU37" s="692"/>
      <c r="CV37" s="692"/>
      <c r="CW37" s="692"/>
      <c r="CX37" s="692"/>
      <c r="CY37" s="693"/>
      <c r="CZ37" s="664">
        <v>6.9</v>
      </c>
      <c r="DA37" s="689"/>
      <c r="DB37" s="689"/>
      <c r="DC37" s="694"/>
      <c r="DD37" s="668">
        <v>545890</v>
      </c>
      <c r="DE37" s="692"/>
      <c r="DF37" s="692"/>
      <c r="DG37" s="692"/>
      <c r="DH37" s="692"/>
      <c r="DI37" s="692"/>
      <c r="DJ37" s="692"/>
      <c r="DK37" s="693"/>
      <c r="DL37" s="668">
        <v>515786</v>
      </c>
      <c r="DM37" s="692"/>
      <c r="DN37" s="692"/>
      <c r="DO37" s="692"/>
      <c r="DP37" s="692"/>
      <c r="DQ37" s="692"/>
      <c r="DR37" s="692"/>
      <c r="DS37" s="692"/>
      <c r="DT37" s="692"/>
      <c r="DU37" s="692"/>
      <c r="DV37" s="693"/>
      <c r="DW37" s="664">
        <v>10.7</v>
      </c>
      <c r="DX37" s="689"/>
      <c r="DY37" s="689"/>
      <c r="DZ37" s="689"/>
      <c r="EA37" s="689"/>
      <c r="EB37" s="689"/>
      <c r="EC37" s="690"/>
    </row>
    <row r="38" spans="2:133" ht="11.25" customHeight="1" x14ac:dyDescent="0.15">
      <c r="B38" s="656" t="s">
        <v>323</v>
      </c>
      <c r="C38" s="657"/>
      <c r="D38" s="657"/>
      <c r="E38" s="657"/>
      <c r="F38" s="657"/>
      <c r="G38" s="657"/>
      <c r="H38" s="657"/>
      <c r="I38" s="657"/>
      <c r="J38" s="657"/>
      <c r="K38" s="657"/>
      <c r="L38" s="657"/>
      <c r="M38" s="657"/>
      <c r="N38" s="657"/>
      <c r="O38" s="657"/>
      <c r="P38" s="657"/>
      <c r="Q38" s="658"/>
      <c r="R38" s="659">
        <v>448944</v>
      </c>
      <c r="S38" s="660"/>
      <c r="T38" s="660"/>
      <c r="U38" s="660"/>
      <c r="V38" s="660"/>
      <c r="W38" s="660"/>
      <c r="X38" s="660"/>
      <c r="Y38" s="661"/>
      <c r="Z38" s="662">
        <v>5.4</v>
      </c>
      <c r="AA38" s="662"/>
      <c r="AB38" s="662"/>
      <c r="AC38" s="662"/>
      <c r="AD38" s="663" t="s">
        <v>122</v>
      </c>
      <c r="AE38" s="663"/>
      <c r="AF38" s="663"/>
      <c r="AG38" s="663"/>
      <c r="AH38" s="663"/>
      <c r="AI38" s="663"/>
      <c r="AJ38" s="663"/>
      <c r="AK38" s="663"/>
      <c r="AL38" s="664" t="s">
        <v>122</v>
      </c>
      <c r="AM38" s="665"/>
      <c r="AN38" s="665"/>
      <c r="AO38" s="666"/>
      <c r="AQ38" s="722" t="s">
        <v>324</v>
      </c>
      <c r="AR38" s="723"/>
      <c r="AS38" s="723"/>
      <c r="AT38" s="723"/>
      <c r="AU38" s="723"/>
      <c r="AV38" s="723"/>
      <c r="AW38" s="723"/>
      <c r="AX38" s="723"/>
      <c r="AY38" s="724"/>
      <c r="AZ38" s="659">
        <v>410019</v>
      </c>
      <c r="BA38" s="660"/>
      <c r="BB38" s="660"/>
      <c r="BC38" s="660"/>
      <c r="BD38" s="692"/>
      <c r="BE38" s="692"/>
      <c r="BF38" s="705"/>
      <c r="BG38" s="656" t="s">
        <v>325</v>
      </c>
      <c r="BH38" s="657"/>
      <c r="BI38" s="657"/>
      <c r="BJ38" s="657"/>
      <c r="BK38" s="657"/>
      <c r="BL38" s="657"/>
      <c r="BM38" s="657"/>
      <c r="BN38" s="657"/>
      <c r="BO38" s="657"/>
      <c r="BP38" s="657"/>
      <c r="BQ38" s="657"/>
      <c r="BR38" s="657"/>
      <c r="BS38" s="657"/>
      <c r="BT38" s="657"/>
      <c r="BU38" s="658"/>
      <c r="BV38" s="659">
        <v>1258</v>
      </c>
      <c r="BW38" s="660"/>
      <c r="BX38" s="660"/>
      <c r="BY38" s="660"/>
      <c r="BZ38" s="660"/>
      <c r="CA38" s="660"/>
      <c r="CB38" s="669"/>
      <c r="CD38" s="656" t="s">
        <v>326</v>
      </c>
      <c r="CE38" s="657"/>
      <c r="CF38" s="657"/>
      <c r="CG38" s="657"/>
      <c r="CH38" s="657"/>
      <c r="CI38" s="657"/>
      <c r="CJ38" s="657"/>
      <c r="CK38" s="657"/>
      <c r="CL38" s="657"/>
      <c r="CM38" s="657"/>
      <c r="CN38" s="657"/>
      <c r="CO38" s="657"/>
      <c r="CP38" s="657"/>
      <c r="CQ38" s="658"/>
      <c r="CR38" s="659">
        <v>1070724</v>
      </c>
      <c r="CS38" s="660"/>
      <c r="CT38" s="660"/>
      <c r="CU38" s="660"/>
      <c r="CV38" s="660"/>
      <c r="CW38" s="660"/>
      <c r="CX38" s="660"/>
      <c r="CY38" s="661"/>
      <c r="CZ38" s="664">
        <v>13.5</v>
      </c>
      <c r="DA38" s="689"/>
      <c r="DB38" s="689"/>
      <c r="DC38" s="694"/>
      <c r="DD38" s="668">
        <v>994031</v>
      </c>
      <c r="DE38" s="660"/>
      <c r="DF38" s="660"/>
      <c r="DG38" s="660"/>
      <c r="DH38" s="660"/>
      <c r="DI38" s="660"/>
      <c r="DJ38" s="660"/>
      <c r="DK38" s="661"/>
      <c r="DL38" s="668">
        <v>940407</v>
      </c>
      <c r="DM38" s="660"/>
      <c r="DN38" s="660"/>
      <c r="DO38" s="660"/>
      <c r="DP38" s="660"/>
      <c r="DQ38" s="660"/>
      <c r="DR38" s="660"/>
      <c r="DS38" s="660"/>
      <c r="DT38" s="660"/>
      <c r="DU38" s="660"/>
      <c r="DV38" s="661"/>
      <c r="DW38" s="664">
        <v>19.5</v>
      </c>
      <c r="DX38" s="689"/>
      <c r="DY38" s="689"/>
      <c r="DZ38" s="689"/>
      <c r="EA38" s="689"/>
      <c r="EB38" s="689"/>
      <c r="EC38" s="690"/>
    </row>
    <row r="39" spans="2:133" ht="11.25" customHeight="1" x14ac:dyDescent="0.15">
      <c r="B39" s="656" t="s">
        <v>327</v>
      </c>
      <c r="C39" s="657"/>
      <c r="D39" s="657"/>
      <c r="E39" s="657"/>
      <c r="F39" s="657"/>
      <c r="G39" s="657"/>
      <c r="H39" s="657"/>
      <c r="I39" s="657"/>
      <c r="J39" s="657"/>
      <c r="K39" s="657"/>
      <c r="L39" s="657"/>
      <c r="M39" s="657"/>
      <c r="N39" s="657"/>
      <c r="O39" s="657"/>
      <c r="P39" s="657"/>
      <c r="Q39" s="658"/>
      <c r="R39" s="659" t="s">
        <v>122</v>
      </c>
      <c r="S39" s="660"/>
      <c r="T39" s="660"/>
      <c r="U39" s="660"/>
      <c r="V39" s="660"/>
      <c r="W39" s="660"/>
      <c r="X39" s="660"/>
      <c r="Y39" s="661"/>
      <c r="Z39" s="662" t="s">
        <v>122</v>
      </c>
      <c r="AA39" s="662"/>
      <c r="AB39" s="662"/>
      <c r="AC39" s="662"/>
      <c r="AD39" s="663" t="s">
        <v>122</v>
      </c>
      <c r="AE39" s="663"/>
      <c r="AF39" s="663"/>
      <c r="AG39" s="663"/>
      <c r="AH39" s="663"/>
      <c r="AI39" s="663"/>
      <c r="AJ39" s="663"/>
      <c r="AK39" s="663"/>
      <c r="AL39" s="664" t="s">
        <v>122</v>
      </c>
      <c r="AM39" s="665"/>
      <c r="AN39" s="665"/>
      <c r="AO39" s="666"/>
      <c r="AQ39" s="722" t="s">
        <v>328</v>
      </c>
      <c r="AR39" s="723"/>
      <c r="AS39" s="723"/>
      <c r="AT39" s="723"/>
      <c r="AU39" s="723"/>
      <c r="AV39" s="723"/>
      <c r="AW39" s="723"/>
      <c r="AX39" s="723"/>
      <c r="AY39" s="724"/>
      <c r="AZ39" s="659">
        <v>23243</v>
      </c>
      <c r="BA39" s="660"/>
      <c r="BB39" s="660"/>
      <c r="BC39" s="660"/>
      <c r="BD39" s="692"/>
      <c r="BE39" s="692"/>
      <c r="BF39" s="705"/>
      <c r="BG39" s="656" t="s">
        <v>329</v>
      </c>
      <c r="BH39" s="657"/>
      <c r="BI39" s="657"/>
      <c r="BJ39" s="657"/>
      <c r="BK39" s="657"/>
      <c r="BL39" s="657"/>
      <c r="BM39" s="657"/>
      <c r="BN39" s="657"/>
      <c r="BO39" s="657"/>
      <c r="BP39" s="657"/>
      <c r="BQ39" s="657"/>
      <c r="BR39" s="657"/>
      <c r="BS39" s="657"/>
      <c r="BT39" s="657"/>
      <c r="BU39" s="658"/>
      <c r="BV39" s="659">
        <v>1988</v>
      </c>
      <c r="BW39" s="660"/>
      <c r="BX39" s="660"/>
      <c r="BY39" s="660"/>
      <c r="BZ39" s="660"/>
      <c r="CA39" s="660"/>
      <c r="CB39" s="669"/>
      <c r="CD39" s="656" t="s">
        <v>330</v>
      </c>
      <c r="CE39" s="657"/>
      <c r="CF39" s="657"/>
      <c r="CG39" s="657"/>
      <c r="CH39" s="657"/>
      <c r="CI39" s="657"/>
      <c r="CJ39" s="657"/>
      <c r="CK39" s="657"/>
      <c r="CL39" s="657"/>
      <c r="CM39" s="657"/>
      <c r="CN39" s="657"/>
      <c r="CO39" s="657"/>
      <c r="CP39" s="657"/>
      <c r="CQ39" s="658"/>
      <c r="CR39" s="659">
        <v>322845</v>
      </c>
      <c r="CS39" s="692"/>
      <c r="CT39" s="692"/>
      <c r="CU39" s="692"/>
      <c r="CV39" s="692"/>
      <c r="CW39" s="692"/>
      <c r="CX39" s="692"/>
      <c r="CY39" s="693"/>
      <c r="CZ39" s="664">
        <v>4.0999999999999996</v>
      </c>
      <c r="DA39" s="689"/>
      <c r="DB39" s="689"/>
      <c r="DC39" s="694"/>
      <c r="DD39" s="668">
        <v>163570</v>
      </c>
      <c r="DE39" s="692"/>
      <c r="DF39" s="692"/>
      <c r="DG39" s="692"/>
      <c r="DH39" s="692"/>
      <c r="DI39" s="692"/>
      <c r="DJ39" s="692"/>
      <c r="DK39" s="693"/>
      <c r="DL39" s="668" t="s">
        <v>122</v>
      </c>
      <c r="DM39" s="692"/>
      <c r="DN39" s="692"/>
      <c r="DO39" s="692"/>
      <c r="DP39" s="692"/>
      <c r="DQ39" s="692"/>
      <c r="DR39" s="692"/>
      <c r="DS39" s="692"/>
      <c r="DT39" s="692"/>
      <c r="DU39" s="692"/>
      <c r="DV39" s="693"/>
      <c r="DW39" s="664" t="s">
        <v>122</v>
      </c>
      <c r="DX39" s="689"/>
      <c r="DY39" s="689"/>
      <c r="DZ39" s="689"/>
      <c r="EA39" s="689"/>
      <c r="EB39" s="689"/>
      <c r="EC39" s="690"/>
    </row>
    <row r="40" spans="2:133" ht="11.25" customHeight="1" x14ac:dyDescent="0.15">
      <c r="B40" s="656" t="s">
        <v>331</v>
      </c>
      <c r="C40" s="657"/>
      <c r="D40" s="657"/>
      <c r="E40" s="657"/>
      <c r="F40" s="657"/>
      <c r="G40" s="657"/>
      <c r="H40" s="657"/>
      <c r="I40" s="657"/>
      <c r="J40" s="657"/>
      <c r="K40" s="657"/>
      <c r="L40" s="657"/>
      <c r="M40" s="657"/>
      <c r="N40" s="657"/>
      <c r="O40" s="657"/>
      <c r="P40" s="657"/>
      <c r="Q40" s="658"/>
      <c r="R40" s="659">
        <v>21944</v>
      </c>
      <c r="S40" s="660"/>
      <c r="T40" s="660"/>
      <c r="U40" s="660"/>
      <c r="V40" s="660"/>
      <c r="W40" s="660"/>
      <c r="X40" s="660"/>
      <c r="Y40" s="661"/>
      <c r="Z40" s="662">
        <v>0.3</v>
      </c>
      <c r="AA40" s="662"/>
      <c r="AB40" s="662"/>
      <c r="AC40" s="662"/>
      <c r="AD40" s="663" t="s">
        <v>122</v>
      </c>
      <c r="AE40" s="663"/>
      <c r="AF40" s="663"/>
      <c r="AG40" s="663"/>
      <c r="AH40" s="663"/>
      <c r="AI40" s="663"/>
      <c r="AJ40" s="663"/>
      <c r="AK40" s="663"/>
      <c r="AL40" s="664" t="s">
        <v>122</v>
      </c>
      <c r="AM40" s="665"/>
      <c r="AN40" s="665"/>
      <c r="AO40" s="666"/>
      <c r="AQ40" s="722" t="s">
        <v>332</v>
      </c>
      <c r="AR40" s="723"/>
      <c r="AS40" s="723"/>
      <c r="AT40" s="723"/>
      <c r="AU40" s="723"/>
      <c r="AV40" s="723"/>
      <c r="AW40" s="723"/>
      <c r="AX40" s="723"/>
      <c r="AY40" s="724"/>
      <c r="AZ40" s="659" t="s">
        <v>122</v>
      </c>
      <c r="BA40" s="660"/>
      <c r="BB40" s="660"/>
      <c r="BC40" s="660"/>
      <c r="BD40" s="692"/>
      <c r="BE40" s="692"/>
      <c r="BF40" s="705"/>
      <c r="BG40" s="709" t="s">
        <v>333</v>
      </c>
      <c r="BH40" s="710"/>
      <c r="BI40" s="710"/>
      <c r="BJ40" s="710"/>
      <c r="BK40" s="710"/>
      <c r="BL40" s="223"/>
      <c r="BM40" s="657" t="s">
        <v>334</v>
      </c>
      <c r="BN40" s="657"/>
      <c r="BO40" s="657"/>
      <c r="BP40" s="657"/>
      <c r="BQ40" s="657"/>
      <c r="BR40" s="657"/>
      <c r="BS40" s="657"/>
      <c r="BT40" s="657"/>
      <c r="BU40" s="658"/>
      <c r="BV40" s="659">
        <v>102</v>
      </c>
      <c r="BW40" s="660"/>
      <c r="BX40" s="660"/>
      <c r="BY40" s="660"/>
      <c r="BZ40" s="660"/>
      <c r="CA40" s="660"/>
      <c r="CB40" s="669"/>
      <c r="CD40" s="656" t="s">
        <v>335</v>
      </c>
      <c r="CE40" s="657"/>
      <c r="CF40" s="657"/>
      <c r="CG40" s="657"/>
      <c r="CH40" s="657"/>
      <c r="CI40" s="657"/>
      <c r="CJ40" s="657"/>
      <c r="CK40" s="657"/>
      <c r="CL40" s="657"/>
      <c r="CM40" s="657"/>
      <c r="CN40" s="657"/>
      <c r="CO40" s="657"/>
      <c r="CP40" s="657"/>
      <c r="CQ40" s="658"/>
      <c r="CR40" s="659">
        <v>93795</v>
      </c>
      <c r="CS40" s="660"/>
      <c r="CT40" s="660"/>
      <c r="CU40" s="660"/>
      <c r="CV40" s="660"/>
      <c r="CW40" s="660"/>
      <c r="CX40" s="660"/>
      <c r="CY40" s="661"/>
      <c r="CZ40" s="664">
        <v>1.2</v>
      </c>
      <c r="DA40" s="689"/>
      <c r="DB40" s="689"/>
      <c r="DC40" s="694"/>
      <c r="DD40" s="668">
        <v>26955</v>
      </c>
      <c r="DE40" s="660"/>
      <c r="DF40" s="660"/>
      <c r="DG40" s="660"/>
      <c r="DH40" s="660"/>
      <c r="DI40" s="660"/>
      <c r="DJ40" s="660"/>
      <c r="DK40" s="661"/>
      <c r="DL40" s="668" t="s">
        <v>122</v>
      </c>
      <c r="DM40" s="660"/>
      <c r="DN40" s="660"/>
      <c r="DO40" s="660"/>
      <c r="DP40" s="660"/>
      <c r="DQ40" s="660"/>
      <c r="DR40" s="660"/>
      <c r="DS40" s="660"/>
      <c r="DT40" s="660"/>
      <c r="DU40" s="660"/>
      <c r="DV40" s="661"/>
      <c r="DW40" s="664" t="s">
        <v>122</v>
      </c>
      <c r="DX40" s="689"/>
      <c r="DY40" s="689"/>
      <c r="DZ40" s="689"/>
      <c r="EA40" s="689"/>
      <c r="EB40" s="689"/>
      <c r="EC40" s="690"/>
    </row>
    <row r="41" spans="2:133" ht="11.25" customHeight="1" x14ac:dyDescent="0.15">
      <c r="B41" s="680" t="s">
        <v>336</v>
      </c>
      <c r="C41" s="681"/>
      <c r="D41" s="681"/>
      <c r="E41" s="681"/>
      <c r="F41" s="681"/>
      <c r="G41" s="681"/>
      <c r="H41" s="681"/>
      <c r="I41" s="681"/>
      <c r="J41" s="681"/>
      <c r="K41" s="681"/>
      <c r="L41" s="681"/>
      <c r="M41" s="681"/>
      <c r="N41" s="681"/>
      <c r="O41" s="681"/>
      <c r="P41" s="681"/>
      <c r="Q41" s="682"/>
      <c r="R41" s="731">
        <v>8371078</v>
      </c>
      <c r="S41" s="732"/>
      <c r="T41" s="732"/>
      <c r="U41" s="732"/>
      <c r="V41" s="732"/>
      <c r="W41" s="732"/>
      <c r="X41" s="732"/>
      <c r="Y41" s="736"/>
      <c r="Z41" s="737">
        <v>100</v>
      </c>
      <c r="AA41" s="737"/>
      <c r="AB41" s="737"/>
      <c r="AC41" s="737"/>
      <c r="AD41" s="738">
        <v>4807359</v>
      </c>
      <c r="AE41" s="738"/>
      <c r="AF41" s="738"/>
      <c r="AG41" s="738"/>
      <c r="AH41" s="738"/>
      <c r="AI41" s="738"/>
      <c r="AJ41" s="738"/>
      <c r="AK41" s="738"/>
      <c r="AL41" s="739">
        <v>100</v>
      </c>
      <c r="AM41" s="719"/>
      <c r="AN41" s="719"/>
      <c r="AO41" s="740"/>
      <c r="AQ41" s="722" t="s">
        <v>337</v>
      </c>
      <c r="AR41" s="723"/>
      <c r="AS41" s="723"/>
      <c r="AT41" s="723"/>
      <c r="AU41" s="723"/>
      <c r="AV41" s="723"/>
      <c r="AW41" s="723"/>
      <c r="AX41" s="723"/>
      <c r="AY41" s="724"/>
      <c r="AZ41" s="659">
        <v>77820</v>
      </c>
      <c r="BA41" s="660"/>
      <c r="BB41" s="660"/>
      <c r="BC41" s="660"/>
      <c r="BD41" s="692"/>
      <c r="BE41" s="692"/>
      <c r="BF41" s="705"/>
      <c r="BG41" s="709"/>
      <c r="BH41" s="710"/>
      <c r="BI41" s="710"/>
      <c r="BJ41" s="710"/>
      <c r="BK41" s="710"/>
      <c r="BL41" s="223"/>
      <c r="BM41" s="657" t="s">
        <v>338</v>
      </c>
      <c r="BN41" s="657"/>
      <c r="BO41" s="657"/>
      <c r="BP41" s="657"/>
      <c r="BQ41" s="657"/>
      <c r="BR41" s="657"/>
      <c r="BS41" s="657"/>
      <c r="BT41" s="657"/>
      <c r="BU41" s="658"/>
      <c r="BV41" s="659" t="s">
        <v>122</v>
      </c>
      <c r="BW41" s="660"/>
      <c r="BX41" s="660"/>
      <c r="BY41" s="660"/>
      <c r="BZ41" s="660"/>
      <c r="CA41" s="660"/>
      <c r="CB41" s="669"/>
      <c r="CD41" s="656" t="s">
        <v>339</v>
      </c>
      <c r="CE41" s="657"/>
      <c r="CF41" s="657"/>
      <c r="CG41" s="657"/>
      <c r="CH41" s="657"/>
      <c r="CI41" s="657"/>
      <c r="CJ41" s="657"/>
      <c r="CK41" s="657"/>
      <c r="CL41" s="657"/>
      <c r="CM41" s="657"/>
      <c r="CN41" s="657"/>
      <c r="CO41" s="657"/>
      <c r="CP41" s="657"/>
      <c r="CQ41" s="658"/>
      <c r="CR41" s="659" t="s">
        <v>122</v>
      </c>
      <c r="CS41" s="692"/>
      <c r="CT41" s="692"/>
      <c r="CU41" s="692"/>
      <c r="CV41" s="692"/>
      <c r="CW41" s="692"/>
      <c r="CX41" s="692"/>
      <c r="CY41" s="693"/>
      <c r="CZ41" s="664" t="s">
        <v>122</v>
      </c>
      <c r="DA41" s="689"/>
      <c r="DB41" s="689"/>
      <c r="DC41" s="694"/>
      <c r="DD41" s="668" t="s">
        <v>122</v>
      </c>
      <c r="DE41" s="692"/>
      <c r="DF41" s="692"/>
      <c r="DG41" s="692"/>
      <c r="DH41" s="692"/>
      <c r="DI41" s="692"/>
      <c r="DJ41" s="692"/>
      <c r="DK41" s="693"/>
      <c r="DL41" s="742"/>
      <c r="DM41" s="743"/>
      <c r="DN41" s="743"/>
      <c r="DO41" s="743"/>
      <c r="DP41" s="743"/>
      <c r="DQ41" s="743"/>
      <c r="DR41" s="743"/>
      <c r="DS41" s="743"/>
      <c r="DT41" s="743"/>
      <c r="DU41" s="743"/>
      <c r="DV41" s="744"/>
      <c r="DW41" s="733"/>
      <c r="DX41" s="734"/>
      <c r="DY41" s="734"/>
      <c r="DZ41" s="734"/>
      <c r="EA41" s="734"/>
      <c r="EB41" s="734"/>
      <c r="EC41" s="735"/>
    </row>
    <row r="42" spans="2:133" ht="11.25" customHeight="1" x14ac:dyDescent="0.15">
      <c r="AQ42" s="728" t="s">
        <v>340</v>
      </c>
      <c r="AR42" s="729"/>
      <c r="AS42" s="729"/>
      <c r="AT42" s="729"/>
      <c r="AU42" s="729"/>
      <c r="AV42" s="729"/>
      <c r="AW42" s="729"/>
      <c r="AX42" s="729"/>
      <c r="AY42" s="730"/>
      <c r="AZ42" s="731">
        <v>463375</v>
      </c>
      <c r="BA42" s="732"/>
      <c r="BB42" s="732"/>
      <c r="BC42" s="732"/>
      <c r="BD42" s="718"/>
      <c r="BE42" s="718"/>
      <c r="BF42" s="720"/>
      <c r="BG42" s="711"/>
      <c r="BH42" s="712"/>
      <c r="BI42" s="712"/>
      <c r="BJ42" s="712"/>
      <c r="BK42" s="712"/>
      <c r="BL42" s="224"/>
      <c r="BM42" s="681" t="s">
        <v>341</v>
      </c>
      <c r="BN42" s="681"/>
      <c r="BO42" s="681"/>
      <c r="BP42" s="681"/>
      <c r="BQ42" s="681"/>
      <c r="BR42" s="681"/>
      <c r="BS42" s="681"/>
      <c r="BT42" s="681"/>
      <c r="BU42" s="682"/>
      <c r="BV42" s="731">
        <v>308</v>
      </c>
      <c r="BW42" s="732"/>
      <c r="BX42" s="732"/>
      <c r="BY42" s="732"/>
      <c r="BZ42" s="732"/>
      <c r="CA42" s="732"/>
      <c r="CB42" s="741"/>
      <c r="CD42" s="656" t="s">
        <v>342</v>
      </c>
      <c r="CE42" s="657"/>
      <c r="CF42" s="657"/>
      <c r="CG42" s="657"/>
      <c r="CH42" s="657"/>
      <c r="CI42" s="657"/>
      <c r="CJ42" s="657"/>
      <c r="CK42" s="657"/>
      <c r="CL42" s="657"/>
      <c r="CM42" s="657"/>
      <c r="CN42" s="657"/>
      <c r="CO42" s="657"/>
      <c r="CP42" s="657"/>
      <c r="CQ42" s="658"/>
      <c r="CR42" s="659">
        <v>639767</v>
      </c>
      <c r="CS42" s="692"/>
      <c r="CT42" s="692"/>
      <c r="CU42" s="692"/>
      <c r="CV42" s="692"/>
      <c r="CW42" s="692"/>
      <c r="CX42" s="692"/>
      <c r="CY42" s="693"/>
      <c r="CZ42" s="664">
        <v>8.1</v>
      </c>
      <c r="DA42" s="689"/>
      <c r="DB42" s="689"/>
      <c r="DC42" s="694"/>
      <c r="DD42" s="668">
        <v>141047</v>
      </c>
      <c r="DE42" s="692"/>
      <c r="DF42" s="692"/>
      <c r="DG42" s="692"/>
      <c r="DH42" s="692"/>
      <c r="DI42" s="692"/>
      <c r="DJ42" s="692"/>
      <c r="DK42" s="693"/>
      <c r="DL42" s="742"/>
      <c r="DM42" s="743"/>
      <c r="DN42" s="743"/>
      <c r="DO42" s="743"/>
      <c r="DP42" s="743"/>
      <c r="DQ42" s="743"/>
      <c r="DR42" s="743"/>
      <c r="DS42" s="743"/>
      <c r="DT42" s="743"/>
      <c r="DU42" s="743"/>
      <c r="DV42" s="744"/>
      <c r="DW42" s="733"/>
      <c r="DX42" s="734"/>
      <c r="DY42" s="734"/>
      <c r="DZ42" s="734"/>
      <c r="EA42" s="734"/>
      <c r="EB42" s="734"/>
      <c r="EC42" s="735"/>
    </row>
    <row r="43" spans="2:133" ht="11.25" customHeight="1" x14ac:dyDescent="0.15">
      <c r="B43" s="214" t="s">
        <v>343</v>
      </c>
      <c r="CD43" s="656" t="s">
        <v>344</v>
      </c>
      <c r="CE43" s="657"/>
      <c r="CF43" s="657"/>
      <c r="CG43" s="657"/>
      <c r="CH43" s="657"/>
      <c r="CI43" s="657"/>
      <c r="CJ43" s="657"/>
      <c r="CK43" s="657"/>
      <c r="CL43" s="657"/>
      <c r="CM43" s="657"/>
      <c r="CN43" s="657"/>
      <c r="CO43" s="657"/>
      <c r="CP43" s="657"/>
      <c r="CQ43" s="658"/>
      <c r="CR43" s="659">
        <v>13662</v>
      </c>
      <c r="CS43" s="692"/>
      <c r="CT43" s="692"/>
      <c r="CU43" s="692"/>
      <c r="CV43" s="692"/>
      <c r="CW43" s="692"/>
      <c r="CX43" s="692"/>
      <c r="CY43" s="693"/>
      <c r="CZ43" s="664">
        <v>0.2</v>
      </c>
      <c r="DA43" s="689"/>
      <c r="DB43" s="689"/>
      <c r="DC43" s="694"/>
      <c r="DD43" s="668">
        <v>13662</v>
      </c>
      <c r="DE43" s="692"/>
      <c r="DF43" s="692"/>
      <c r="DG43" s="692"/>
      <c r="DH43" s="692"/>
      <c r="DI43" s="692"/>
      <c r="DJ43" s="692"/>
      <c r="DK43" s="693"/>
      <c r="DL43" s="742"/>
      <c r="DM43" s="743"/>
      <c r="DN43" s="743"/>
      <c r="DO43" s="743"/>
      <c r="DP43" s="743"/>
      <c r="DQ43" s="743"/>
      <c r="DR43" s="743"/>
      <c r="DS43" s="743"/>
      <c r="DT43" s="743"/>
      <c r="DU43" s="743"/>
      <c r="DV43" s="744"/>
      <c r="DW43" s="733"/>
      <c r="DX43" s="734"/>
      <c r="DY43" s="734"/>
      <c r="DZ43" s="734"/>
      <c r="EA43" s="734"/>
      <c r="EB43" s="734"/>
      <c r="EC43" s="735"/>
    </row>
    <row r="44" spans="2:133" ht="11.25" customHeight="1" x14ac:dyDescent="0.15">
      <c r="B44" s="745" t="s">
        <v>345</v>
      </c>
      <c r="C44" s="745"/>
      <c r="D44" s="745"/>
      <c r="E44" s="745"/>
      <c r="F44" s="745"/>
      <c r="G44" s="745"/>
      <c r="H44" s="745"/>
      <c r="I44" s="745"/>
      <c r="J44" s="745"/>
      <c r="K44" s="745"/>
      <c r="L44" s="745"/>
      <c r="M44" s="745"/>
      <c r="N44" s="745"/>
      <c r="O44" s="745"/>
      <c r="P44" s="745"/>
      <c r="Q44" s="745"/>
      <c r="R44" s="745"/>
      <c r="S44" s="745"/>
      <c r="T44" s="745"/>
      <c r="U44" s="745"/>
      <c r="V44" s="745"/>
      <c r="W44" s="745"/>
      <c r="X44" s="745"/>
      <c r="Y44" s="745"/>
      <c r="Z44" s="745"/>
      <c r="AA44" s="745"/>
      <c r="AB44" s="745"/>
      <c r="AC44" s="745"/>
      <c r="AD44" s="745"/>
      <c r="AE44" s="745"/>
      <c r="AF44" s="745"/>
      <c r="AG44" s="745"/>
      <c r="AH44" s="745"/>
      <c r="AI44" s="745"/>
      <c r="AJ44" s="745"/>
      <c r="AK44" s="745"/>
      <c r="AL44" s="745"/>
      <c r="AM44" s="745"/>
      <c r="AN44" s="745"/>
      <c r="AO44" s="745"/>
      <c r="AP44" s="745"/>
      <c r="AQ44" s="745"/>
      <c r="AR44" s="745"/>
      <c r="AS44" s="745"/>
      <c r="AT44" s="745"/>
      <c r="AU44" s="745"/>
      <c r="AV44" s="745"/>
      <c r="AW44" s="745"/>
      <c r="AX44" s="745"/>
      <c r="AY44" s="745"/>
      <c r="AZ44" s="745"/>
      <c r="BA44" s="745"/>
      <c r="BB44" s="745"/>
      <c r="BC44" s="745"/>
      <c r="BD44" s="745"/>
      <c r="BE44" s="745"/>
      <c r="BF44" s="745"/>
      <c r="BG44" s="745"/>
      <c r="BH44" s="745"/>
      <c r="BI44" s="745"/>
      <c r="BJ44" s="745"/>
      <c r="BK44" s="745"/>
      <c r="BL44" s="745"/>
      <c r="BM44" s="745"/>
      <c r="BN44" s="745"/>
      <c r="BO44" s="745"/>
      <c r="BP44" s="745"/>
      <c r="BQ44" s="745"/>
      <c r="BR44" s="745"/>
      <c r="BS44" s="745"/>
      <c r="BT44" s="745"/>
      <c r="BU44" s="745"/>
      <c r="BV44" s="745"/>
      <c r="BW44" s="745"/>
      <c r="BX44" s="745"/>
      <c r="BY44" s="745"/>
      <c r="BZ44" s="745"/>
      <c r="CA44" s="745"/>
      <c r="CB44" s="745"/>
      <c r="CC44" s="746"/>
      <c r="CD44" s="697" t="s">
        <v>293</v>
      </c>
      <c r="CE44" s="698"/>
      <c r="CF44" s="656" t="s">
        <v>346</v>
      </c>
      <c r="CG44" s="657"/>
      <c r="CH44" s="657"/>
      <c r="CI44" s="657"/>
      <c r="CJ44" s="657"/>
      <c r="CK44" s="657"/>
      <c r="CL44" s="657"/>
      <c r="CM44" s="657"/>
      <c r="CN44" s="657"/>
      <c r="CO44" s="657"/>
      <c r="CP44" s="657"/>
      <c r="CQ44" s="658"/>
      <c r="CR44" s="659">
        <v>637615</v>
      </c>
      <c r="CS44" s="660"/>
      <c r="CT44" s="660"/>
      <c r="CU44" s="660"/>
      <c r="CV44" s="660"/>
      <c r="CW44" s="660"/>
      <c r="CX44" s="660"/>
      <c r="CY44" s="661"/>
      <c r="CZ44" s="664">
        <v>8.1</v>
      </c>
      <c r="DA44" s="665"/>
      <c r="DB44" s="665"/>
      <c r="DC44" s="671"/>
      <c r="DD44" s="668">
        <v>138895</v>
      </c>
      <c r="DE44" s="660"/>
      <c r="DF44" s="660"/>
      <c r="DG44" s="660"/>
      <c r="DH44" s="660"/>
      <c r="DI44" s="660"/>
      <c r="DJ44" s="660"/>
      <c r="DK44" s="661"/>
      <c r="DL44" s="742"/>
      <c r="DM44" s="743"/>
      <c r="DN44" s="743"/>
      <c r="DO44" s="743"/>
      <c r="DP44" s="743"/>
      <c r="DQ44" s="743"/>
      <c r="DR44" s="743"/>
      <c r="DS44" s="743"/>
      <c r="DT44" s="743"/>
      <c r="DU44" s="743"/>
      <c r="DV44" s="744"/>
      <c r="DW44" s="733"/>
      <c r="DX44" s="734"/>
      <c r="DY44" s="734"/>
      <c r="DZ44" s="734"/>
      <c r="EA44" s="734"/>
      <c r="EB44" s="734"/>
      <c r="EC44" s="735"/>
    </row>
    <row r="45" spans="2:133" ht="11.25" customHeight="1" x14ac:dyDescent="0.15">
      <c r="B45" s="745" t="s">
        <v>347</v>
      </c>
      <c r="C45" s="745"/>
      <c r="D45" s="745"/>
      <c r="E45" s="745"/>
      <c r="F45" s="745"/>
      <c r="G45" s="745"/>
      <c r="H45" s="745"/>
      <c r="I45" s="745"/>
      <c r="J45" s="745"/>
      <c r="K45" s="745"/>
      <c r="L45" s="745"/>
      <c r="M45" s="745"/>
      <c r="N45" s="745"/>
      <c r="O45" s="745"/>
      <c r="P45" s="745"/>
      <c r="Q45" s="745"/>
      <c r="R45" s="745"/>
      <c r="S45" s="745"/>
      <c r="T45" s="745"/>
      <c r="U45" s="745"/>
      <c r="V45" s="745"/>
      <c r="W45" s="745"/>
      <c r="X45" s="745"/>
      <c r="Y45" s="745"/>
      <c r="Z45" s="745"/>
      <c r="AA45" s="745"/>
      <c r="AB45" s="745"/>
      <c r="AC45" s="745"/>
      <c r="AD45" s="745"/>
      <c r="AE45" s="745"/>
      <c r="AF45" s="745"/>
      <c r="AG45" s="745"/>
      <c r="AH45" s="745"/>
      <c r="AI45" s="745"/>
      <c r="AJ45" s="745"/>
      <c r="AK45" s="745"/>
      <c r="AL45" s="745"/>
      <c r="AM45" s="745"/>
      <c r="AN45" s="745"/>
      <c r="AO45" s="745"/>
      <c r="AP45" s="745"/>
      <c r="AQ45" s="745"/>
      <c r="AR45" s="745"/>
      <c r="AS45" s="745"/>
      <c r="AT45" s="745"/>
      <c r="AU45" s="745"/>
      <c r="AV45" s="745"/>
      <c r="AW45" s="745"/>
      <c r="AX45" s="745"/>
      <c r="AY45" s="745"/>
      <c r="AZ45" s="745"/>
      <c r="BA45" s="745"/>
      <c r="BB45" s="745"/>
      <c r="BC45" s="745"/>
      <c r="BD45" s="745"/>
      <c r="BE45" s="745"/>
      <c r="BF45" s="745"/>
      <c r="BG45" s="745"/>
      <c r="BH45" s="745"/>
      <c r="BI45" s="745"/>
      <c r="BJ45" s="745"/>
      <c r="BK45" s="745"/>
      <c r="BL45" s="745"/>
      <c r="BM45" s="745"/>
      <c r="BN45" s="745"/>
      <c r="BO45" s="745"/>
      <c r="BP45" s="745"/>
      <c r="BQ45" s="745"/>
      <c r="BR45" s="745"/>
      <c r="BS45" s="745"/>
      <c r="BT45" s="745"/>
      <c r="BU45" s="745"/>
      <c r="BV45" s="745"/>
      <c r="BW45" s="745"/>
      <c r="BX45" s="745"/>
      <c r="BY45" s="745"/>
      <c r="BZ45" s="745"/>
      <c r="CA45" s="745"/>
      <c r="CB45" s="745"/>
      <c r="CC45" s="746"/>
      <c r="CD45" s="699"/>
      <c r="CE45" s="700"/>
      <c r="CF45" s="656" t="s">
        <v>348</v>
      </c>
      <c r="CG45" s="657"/>
      <c r="CH45" s="657"/>
      <c r="CI45" s="657"/>
      <c r="CJ45" s="657"/>
      <c r="CK45" s="657"/>
      <c r="CL45" s="657"/>
      <c r="CM45" s="657"/>
      <c r="CN45" s="657"/>
      <c r="CO45" s="657"/>
      <c r="CP45" s="657"/>
      <c r="CQ45" s="658"/>
      <c r="CR45" s="659">
        <v>365199</v>
      </c>
      <c r="CS45" s="692"/>
      <c r="CT45" s="692"/>
      <c r="CU45" s="692"/>
      <c r="CV45" s="692"/>
      <c r="CW45" s="692"/>
      <c r="CX45" s="692"/>
      <c r="CY45" s="693"/>
      <c r="CZ45" s="664">
        <v>4.5999999999999996</v>
      </c>
      <c r="DA45" s="689"/>
      <c r="DB45" s="689"/>
      <c r="DC45" s="694"/>
      <c r="DD45" s="668">
        <v>36327</v>
      </c>
      <c r="DE45" s="692"/>
      <c r="DF45" s="692"/>
      <c r="DG45" s="692"/>
      <c r="DH45" s="692"/>
      <c r="DI45" s="692"/>
      <c r="DJ45" s="692"/>
      <c r="DK45" s="693"/>
      <c r="DL45" s="742"/>
      <c r="DM45" s="743"/>
      <c r="DN45" s="743"/>
      <c r="DO45" s="743"/>
      <c r="DP45" s="743"/>
      <c r="DQ45" s="743"/>
      <c r="DR45" s="743"/>
      <c r="DS45" s="743"/>
      <c r="DT45" s="743"/>
      <c r="DU45" s="743"/>
      <c r="DV45" s="744"/>
      <c r="DW45" s="733"/>
      <c r="DX45" s="734"/>
      <c r="DY45" s="734"/>
      <c r="DZ45" s="734"/>
      <c r="EA45" s="734"/>
      <c r="EB45" s="734"/>
      <c r="EC45" s="735"/>
    </row>
    <row r="46" spans="2:133" ht="11.25" customHeight="1" x14ac:dyDescent="0.15">
      <c r="B46" s="225"/>
      <c r="CD46" s="699"/>
      <c r="CE46" s="700"/>
      <c r="CF46" s="656" t="s">
        <v>349</v>
      </c>
      <c r="CG46" s="657"/>
      <c r="CH46" s="657"/>
      <c r="CI46" s="657"/>
      <c r="CJ46" s="657"/>
      <c r="CK46" s="657"/>
      <c r="CL46" s="657"/>
      <c r="CM46" s="657"/>
      <c r="CN46" s="657"/>
      <c r="CO46" s="657"/>
      <c r="CP46" s="657"/>
      <c r="CQ46" s="658"/>
      <c r="CR46" s="659">
        <v>269919</v>
      </c>
      <c r="CS46" s="660"/>
      <c r="CT46" s="660"/>
      <c r="CU46" s="660"/>
      <c r="CV46" s="660"/>
      <c r="CW46" s="660"/>
      <c r="CX46" s="660"/>
      <c r="CY46" s="661"/>
      <c r="CZ46" s="664">
        <v>3.4</v>
      </c>
      <c r="DA46" s="665"/>
      <c r="DB46" s="665"/>
      <c r="DC46" s="671"/>
      <c r="DD46" s="668">
        <v>101471</v>
      </c>
      <c r="DE46" s="660"/>
      <c r="DF46" s="660"/>
      <c r="DG46" s="660"/>
      <c r="DH46" s="660"/>
      <c r="DI46" s="660"/>
      <c r="DJ46" s="660"/>
      <c r="DK46" s="661"/>
      <c r="DL46" s="742"/>
      <c r="DM46" s="743"/>
      <c r="DN46" s="743"/>
      <c r="DO46" s="743"/>
      <c r="DP46" s="743"/>
      <c r="DQ46" s="743"/>
      <c r="DR46" s="743"/>
      <c r="DS46" s="743"/>
      <c r="DT46" s="743"/>
      <c r="DU46" s="743"/>
      <c r="DV46" s="744"/>
      <c r="DW46" s="733"/>
      <c r="DX46" s="734"/>
      <c r="DY46" s="734"/>
      <c r="DZ46" s="734"/>
      <c r="EA46" s="734"/>
      <c r="EB46" s="734"/>
      <c r="EC46" s="735"/>
    </row>
    <row r="47" spans="2:133" ht="11.25" customHeight="1" x14ac:dyDescent="0.15">
      <c r="B47" s="225"/>
      <c r="CD47" s="699"/>
      <c r="CE47" s="700"/>
      <c r="CF47" s="656" t="s">
        <v>350</v>
      </c>
      <c r="CG47" s="657"/>
      <c r="CH47" s="657"/>
      <c r="CI47" s="657"/>
      <c r="CJ47" s="657"/>
      <c r="CK47" s="657"/>
      <c r="CL47" s="657"/>
      <c r="CM47" s="657"/>
      <c r="CN47" s="657"/>
      <c r="CO47" s="657"/>
      <c r="CP47" s="657"/>
      <c r="CQ47" s="658"/>
      <c r="CR47" s="659">
        <v>2152</v>
      </c>
      <c r="CS47" s="692"/>
      <c r="CT47" s="692"/>
      <c r="CU47" s="692"/>
      <c r="CV47" s="692"/>
      <c r="CW47" s="692"/>
      <c r="CX47" s="692"/>
      <c r="CY47" s="693"/>
      <c r="CZ47" s="664">
        <v>0</v>
      </c>
      <c r="DA47" s="689"/>
      <c r="DB47" s="689"/>
      <c r="DC47" s="694"/>
      <c r="DD47" s="668">
        <v>2152</v>
      </c>
      <c r="DE47" s="692"/>
      <c r="DF47" s="692"/>
      <c r="DG47" s="692"/>
      <c r="DH47" s="692"/>
      <c r="DI47" s="692"/>
      <c r="DJ47" s="692"/>
      <c r="DK47" s="693"/>
      <c r="DL47" s="742"/>
      <c r="DM47" s="743"/>
      <c r="DN47" s="743"/>
      <c r="DO47" s="743"/>
      <c r="DP47" s="743"/>
      <c r="DQ47" s="743"/>
      <c r="DR47" s="743"/>
      <c r="DS47" s="743"/>
      <c r="DT47" s="743"/>
      <c r="DU47" s="743"/>
      <c r="DV47" s="744"/>
      <c r="DW47" s="733"/>
      <c r="DX47" s="734"/>
      <c r="DY47" s="734"/>
      <c r="DZ47" s="734"/>
      <c r="EA47" s="734"/>
      <c r="EB47" s="734"/>
      <c r="EC47" s="735"/>
    </row>
    <row r="48" spans="2:133" x14ac:dyDescent="0.15">
      <c r="B48" s="225"/>
      <c r="CD48" s="701"/>
      <c r="CE48" s="702"/>
      <c r="CF48" s="656" t="s">
        <v>351</v>
      </c>
      <c r="CG48" s="657"/>
      <c r="CH48" s="657"/>
      <c r="CI48" s="657"/>
      <c r="CJ48" s="657"/>
      <c r="CK48" s="657"/>
      <c r="CL48" s="657"/>
      <c r="CM48" s="657"/>
      <c r="CN48" s="657"/>
      <c r="CO48" s="657"/>
      <c r="CP48" s="657"/>
      <c r="CQ48" s="658"/>
      <c r="CR48" s="659" t="s">
        <v>122</v>
      </c>
      <c r="CS48" s="660"/>
      <c r="CT48" s="660"/>
      <c r="CU48" s="660"/>
      <c r="CV48" s="660"/>
      <c r="CW48" s="660"/>
      <c r="CX48" s="660"/>
      <c r="CY48" s="661"/>
      <c r="CZ48" s="664" t="s">
        <v>122</v>
      </c>
      <c r="DA48" s="665"/>
      <c r="DB48" s="665"/>
      <c r="DC48" s="671"/>
      <c r="DD48" s="668" t="s">
        <v>122</v>
      </c>
      <c r="DE48" s="660"/>
      <c r="DF48" s="660"/>
      <c r="DG48" s="660"/>
      <c r="DH48" s="660"/>
      <c r="DI48" s="660"/>
      <c r="DJ48" s="660"/>
      <c r="DK48" s="661"/>
      <c r="DL48" s="742"/>
      <c r="DM48" s="743"/>
      <c r="DN48" s="743"/>
      <c r="DO48" s="743"/>
      <c r="DP48" s="743"/>
      <c r="DQ48" s="743"/>
      <c r="DR48" s="743"/>
      <c r="DS48" s="743"/>
      <c r="DT48" s="743"/>
      <c r="DU48" s="743"/>
      <c r="DV48" s="744"/>
      <c r="DW48" s="733"/>
      <c r="DX48" s="734"/>
      <c r="DY48" s="734"/>
      <c r="DZ48" s="734"/>
      <c r="EA48" s="734"/>
      <c r="EB48" s="734"/>
      <c r="EC48" s="735"/>
    </row>
    <row r="49" spans="2:133" ht="11.25" customHeight="1" x14ac:dyDescent="0.15">
      <c r="B49" s="225"/>
      <c r="CD49" s="680" t="s">
        <v>352</v>
      </c>
      <c r="CE49" s="681"/>
      <c r="CF49" s="681"/>
      <c r="CG49" s="681"/>
      <c r="CH49" s="681"/>
      <c r="CI49" s="681"/>
      <c r="CJ49" s="681"/>
      <c r="CK49" s="681"/>
      <c r="CL49" s="681"/>
      <c r="CM49" s="681"/>
      <c r="CN49" s="681"/>
      <c r="CO49" s="681"/>
      <c r="CP49" s="681"/>
      <c r="CQ49" s="682"/>
      <c r="CR49" s="731">
        <v>7909984</v>
      </c>
      <c r="CS49" s="718"/>
      <c r="CT49" s="718"/>
      <c r="CU49" s="718"/>
      <c r="CV49" s="718"/>
      <c r="CW49" s="718"/>
      <c r="CX49" s="718"/>
      <c r="CY49" s="747"/>
      <c r="CZ49" s="739">
        <v>100</v>
      </c>
      <c r="DA49" s="748"/>
      <c r="DB49" s="748"/>
      <c r="DC49" s="749"/>
      <c r="DD49" s="750">
        <v>5542529</v>
      </c>
      <c r="DE49" s="718"/>
      <c r="DF49" s="718"/>
      <c r="DG49" s="718"/>
      <c r="DH49" s="718"/>
      <c r="DI49" s="718"/>
      <c r="DJ49" s="718"/>
      <c r="DK49" s="747"/>
      <c r="DL49" s="751"/>
      <c r="DM49" s="752"/>
      <c r="DN49" s="752"/>
      <c r="DO49" s="752"/>
      <c r="DP49" s="752"/>
      <c r="DQ49" s="752"/>
      <c r="DR49" s="752"/>
      <c r="DS49" s="752"/>
      <c r="DT49" s="752"/>
      <c r="DU49" s="752"/>
      <c r="DV49" s="753"/>
      <c r="DW49" s="754"/>
      <c r="DX49" s="755"/>
      <c r="DY49" s="755"/>
      <c r="DZ49" s="755"/>
      <c r="EA49" s="755"/>
      <c r="EB49" s="755"/>
      <c r="EC49" s="756"/>
    </row>
  </sheetData>
  <sheetProtection algorithmName="SHA-512" hashValue="ZR1kmUrjrlIysOYBSEfkaTqgk147XXV/xsL83wHakicz1UN7LpyprdgzRyz5lcKowCiQ/LINj5Wln9h9BQtgCA==" saltValue="PxVtR2gEf2ycuixt33DWWg=="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27:Q27"/>
    <mergeCell ref="R27:Y27"/>
    <mergeCell ref="Z27:AC27"/>
    <mergeCell ref="AD27:AK27"/>
    <mergeCell ref="AL27:AO27"/>
    <mergeCell ref="AP27:BF27"/>
    <mergeCell ref="BG27:BN27"/>
    <mergeCell ref="BO27:BR27"/>
    <mergeCell ref="BS27:CB27"/>
    <mergeCell ref="CZ25:DC25"/>
    <mergeCell ref="DD25:DK25"/>
    <mergeCell ref="CD27:CQ27"/>
    <mergeCell ref="CR27:CY27"/>
    <mergeCell ref="CZ27:DC27"/>
    <mergeCell ref="DD27:DK27"/>
    <mergeCell ref="DL27:DV27"/>
    <mergeCell ref="DL25:DV25"/>
    <mergeCell ref="DW27:EC27"/>
    <mergeCell ref="DW26:EC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election activeCell="V35" sqref="V35:Z35"/>
    </sheetView>
  </sheetViews>
  <sheetFormatPr defaultColWidth="0" defaultRowHeight="13.5" zeroHeight="1" x14ac:dyDescent="0.15"/>
  <cols>
    <col min="1" max="130" width="2.75" style="231" customWidth="1"/>
    <col min="131" max="131" width="1.625" style="231" customWidth="1"/>
    <col min="132" max="16384" width="9" style="231" hidden="1"/>
  </cols>
  <sheetData>
    <row r="1" spans="1:131" ht="11.25" customHeight="1" thickBot="1" x14ac:dyDescent="0.2">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
      <c r="A2" s="757" t="s">
        <v>353</v>
      </c>
      <c r="B2" s="757"/>
      <c r="C2" s="757"/>
      <c r="D2" s="757"/>
      <c r="E2" s="757"/>
      <c r="F2" s="757"/>
      <c r="G2" s="757"/>
      <c r="H2" s="757"/>
      <c r="I2" s="757"/>
      <c r="J2" s="757"/>
      <c r="K2" s="757"/>
      <c r="L2" s="757"/>
      <c r="M2" s="757"/>
      <c r="N2" s="757"/>
      <c r="O2" s="757"/>
      <c r="P2" s="757"/>
      <c r="Q2" s="757"/>
      <c r="R2" s="757"/>
      <c r="S2" s="757"/>
      <c r="T2" s="757"/>
      <c r="U2" s="757"/>
      <c r="V2" s="757"/>
      <c r="W2" s="757"/>
      <c r="X2" s="757"/>
      <c r="Y2" s="757"/>
      <c r="Z2" s="757"/>
      <c r="AA2" s="757"/>
      <c r="AB2" s="757"/>
      <c r="AC2" s="757"/>
      <c r="AD2" s="757"/>
      <c r="AE2" s="757"/>
      <c r="AF2" s="757"/>
      <c r="AG2" s="757"/>
      <c r="AH2" s="757"/>
      <c r="AI2" s="757"/>
      <c r="AJ2" s="757"/>
      <c r="AK2" s="757"/>
      <c r="AL2" s="757"/>
      <c r="AM2" s="757"/>
      <c r="AN2" s="757"/>
      <c r="AO2" s="757"/>
      <c r="AP2" s="757"/>
      <c r="AQ2" s="757"/>
      <c r="AR2" s="757"/>
      <c r="AS2" s="757"/>
      <c r="AT2" s="757"/>
      <c r="AU2" s="757"/>
      <c r="AV2" s="757"/>
      <c r="AW2" s="757"/>
      <c r="AX2" s="757"/>
      <c r="AY2" s="757"/>
      <c r="AZ2" s="757"/>
      <c r="BA2" s="757"/>
      <c r="BB2" s="757"/>
      <c r="BC2" s="757"/>
      <c r="BD2" s="757"/>
      <c r="BE2" s="757"/>
      <c r="BF2" s="757"/>
      <c r="BG2" s="757"/>
      <c r="BH2" s="757"/>
      <c r="BI2" s="757"/>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758" t="s">
        <v>354</v>
      </c>
      <c r="DK2" s="759"/>
      <c r="DL2" s="759"/>
      <c r="DM2" s="759"/>
      <c r="DN2" s="759"/>
      <c r="DO2" s="760"/>
      <c r="DP2" s="228"/>
      <c r="DQ2" s="758" t="s">
        <v>355</v>
      </c>
      <c r="DR2" s="759"/>
      <c r="DS2" s="759"/>
      <c r="DT2" s="759"/>
      <c r="DU2" s="759"/>
      <c r="DV2" s="759"/>
      <c r="DW2" s="759"/>
      <c r="DX2" s="759"/>
      <c r="DY2" s="759"/>
      <c r="DZ2" s="760"/>
      <c r="EA2" s="230"/>
    </row>
    <row r="3" spans="1:131" ht="11.25" customHeight="1" x14ac:dyDescent="0.15">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
      <c r="A4" s="761" t="s">
        <v>356</v>
      </c>
      <c r="B4" s="761"/>
      <c r="C4" s="761"/>
      <c r="D4" s="761"/>
      <c r="E4" s="761"/>
      <c r="F4" s="761"/>
      <c r="G4" s="761"/>
      <c r="H4" s="761"/>
      <c r="I4" s="761"/>
      <c r="J4" s="761"/>
      <c r="K4" s="761"/>
      <c r="L4" s="761"/>
      <c r="M4" s="761"/>
      <c r="N4" s="761"/>
      <c r="O4" s="761"/>
      <c r="P4" s="761"/>
      <c r="Q4" s="761"/>
      <c r="R4" s="761"/>
      <c r="S4" s="761"/>
      <c r="T4" s="761"/>
      <c r="U4" s="761"/>
      <c r="V4" s="761"/>
      <c r="W4" s="761"/>
      <c r="X4" s="761"/>
      <c r="Y4" s="761"/>
      <c r="Z4" s="761"/>
      <c r="AA4" s="761"/>
      <c r="AB4" s="761"/>
      <c r="AC4" s="761"/>
      <c r="AD4" s="761"/>
      <c r="AE4" s="761"/>
      <c r="AF4" s="761"/>
      <c r="AG4" s="761"/>
      <c r="AH4" s="761"/>
      <c r="AI4" s="761"/>
      <c r="AJ4" s="761"/>
      <c r="AK4" s="761"/>
      <c r="AL4" s="761"/>
      <c r="AM4" s="761"/>
      <c r="AN4" s="761"/>
      <c r="AO4" s="761"/>
      <c r="AP4" s="761"/>
      <c r="AQ4" s="761"/>
      <c r="AR4" s="761"/>
      <c r="AS4" s="761"/>
      <c r="AT4" s="761"/>
      <c r="AU4" s="761"/>
      <c r="AV4" s="761"/>
      <c r="AW4" s="761"/>
      <c r="AX4" s="761"/>
      <c r="AY4" s="761"/>
      <c r="AZ4" s="232"/>
      <c r="BA4" s="232"/>
      <c r="BB4" s="232"/>
      <c r="BC4" s="232"/>
      <c r="BD4" s="232"/>
      <c r="BE4" s="233"/>
      <c r="BF4" s="233"/>
      <c r="BG4" s="233"/>
      <c r="BH4" s="233"/>
      <c r="BI4" s="233"/>
      <c r="BJ4" s="233"/>
      <c r="BK4" s="233"/>
      <c r="BL4" s="233"/>
      <c r="BM4" s="233"/>
      <c r="BN4" s="233"/>
      <c r="BO4" s="233"/>
      <c r="BP4" s="233"/>
      <c r="BQ4" s="762" t="s">
        <v>357</v>
      </c>
      <c r="BR4" s="762"/>
      <c r="BS4" s="762"/>
      <c r="BT4" s="762"/>
      <c r="BU4" s="762"/>
      <c r="BV4" s="762"/>
      <c r="BW4" s="762"/>
      <c r="BX4" s="762"/>
      <c r="BY4" s="762"/>
      <c r="BZ4" s="762"/>
      <c r="CA4" s="762"/>
      <c r="CB4" s="762"/>
      <c r="CC4" s="762"/>
      <c r="CD4" s="762"/>
      <c r="CE4" s="762"/>
      <c r="CF4" s="762"/>
      <c r="CG4" s="762"/>
      <c r="CH4" s="762"/>
      <c r="CI4" s="762"/>
      <c r="CJ4" s="762"/>
      <c r="CK4" s="762"/>
      <c r="CL4" s="762"/>
      <c r="CM4" s="762"/>
      <c r="CN4" s="762"/>
      <c r="CO4" s="762"/>
      <c r="CP4" s="762"/>
      <c r="CQ4" s="762"/>
      <c r="CR4" s="762"/>
      <c r="CS4" s="762"/>
      <c r="CT4" s="762"/>
      <c r="CU4" s="762"/>
      <c r="CV4" s="762"/>
      <c r="CW4" s="762"/>
      <c r="CX4" s="762"/>
      <c r="CY4" s="762"/>
      <c r="CZ4" s="762"/>
      <c r="DA4" s="762"/>
      <c r="DB4" s="762"/>
      <c r="DC4" s="762"/>
      <c r="DD4" s="762"/>
      <c r="DE4" s="762"/>
      <c r="DF4" s="762"/>
      <c r="DG4" s="762"/>
      <c r="DH4" s="762"/>
      <c r="DI4" s="762"/>
      <c r="DJ4" s="762"/>
      <c r="DK4" s="762"/>
      <c r="DL4" s="762"/>
      <c r="DM4" s="762"/>
      <c r="DN4" s="762"/>
      <c r="DO4" s="762"/>
      <c r="DP4" s="762"/>
      <c r="DQ4" s="762"/>
      <c r="DR4" s="762"/>
      <c r="DS4" s="762"/>
      <c r="DT4" s="762"/>
      <c r="DU4" s="762"/>
      <c r="DV4" s="762"/>
      <c r="DW4" s="762"/>
      <c r="DX4" s="762"/>
      <c r="DY4" s="762"/>
      <c r="DZ4" s="762"/>
      <c r="EA4" s="234"/>
    </row>
    <row r="5" spans="1:131" s="235" customFormat="1" ht="26.25" customHeight="1" x14ac:dyDescent="0.15">
      <c r="A5" s="763" t="s">
        <v>358</v>
      </c>
      <c r="B5" s="764"/>
      <c r="C5" s="764"/>
      <c r="D5" s="764"/>
      <c r="E5" s="764"/>
      <c r="F5" s="764"/>
      <c r="G5" s="764"/>
      <c r="H5" s="764"/>
      <c r="I5" s="764"/>
      <c r="J5" s="764"/>
      <c r="K5" s="764"/>
      <c r="L5" s="764"/>
      <c r="M5" s="764"/>
      <c r="N5" s="764"/>
      <c r="O5" s="764"/>
      <c r="P5" s="765"/>
      <c r="Q5" s="769" t="s">
        <v>359</v>
      </c>
      <c r="R5" s="770"/>
      <c r="S5" s="770"/>
      <c r="T5" s="770"/>
      <c r="U5" s="771"/>
      <c r="V5" s="769" t="s">
        <v>360</v>
      </c>
      <c r="W5" s="770"/>
      <c r="X5" s="770"/>
      <c r="Y5" s="770"/>
      <c r="Z5" s="771"/>
      <c r="AA5" s="769" t="s">
        <v>361</v>
      </c>
      <c r="AB5" s="770"/>
      <c r="AC5" s="770"/>
      <c r="AD5" s="770"/>
      <c r="AE5" s="770"/>
      <c r="AF5" s="775" t="s">
        <v>362</v>
      </c>
      <c r="AG5" s="770"/>
      <c r="AH5" s="770"/>
      <c r="AI5" s="770"/>
      <c r="AJ5" s="776"/>
      <c r="AK5" s="770" t="s">
        <v>363</v>
      </c>
      <c r="AL5" s="770"/>
      <c r="AM5" s="770"/>
      <c r="AN5" s="770"/>
      <c r="AO5" s="771"/>
      <c r="AP5" s="769" t="s">
        <v>364</v>
      </c>
      <c r="AQ5" s="770"/>
      <c r="AR5" s="770"/>
      <c r="AS5" s="770"/>
      <c r="AT5" s="771"/>
      <c r="AU5" s="769" t="s">
        <v>365</v>
      </c>
      <c r="AV5" s="770"/>
      <c r="AW5" s="770"/>
      <c r="AX5" s="770"/>
      <c r="AY5" s="776"/>
      <c r="AZ5" s="232"/>
      <c r="BA5" s="232"/>
      <c r="BB5" s="232"/>
      <c r="BC5" s="232"/>
      <c r="BD5" s="232"/>
      <c r="BE5" s="233"/>
      <c r="BF5" s="233"/>
      <c r="BG5" s="233"/>
      <c r="BH5" s="233"/>
      <c r="BI5" s="233"/>
      <c r="BJ5" s="233"/>
      <c r="BK5" s="233"/>
      <c r="BL5" s="233"/>
      <c r="BM5" s="233"/>
      <c r="BN5" s="233"/>
      <c r="BO5" s="233"/>
      <c r="BP5" s="233"/>
      <c r="BQ5" s="763" t="s">
        <v>366</v>
      </c>
      <c r="BR5" s="764"/>
      <c r="BS5" s="764"/>
      <c r="BT5" s="764"/>
      <c r="BU5" s="764"/>
      <c r="BV5" s="764"/>
      <c r="BW5" s="764"/>
      <c r="BX5" s="764"/>
      <c r="BY5" s="764"/>
      <c r="BZ5" s="764"/>
      <c r="CA5" s="764"/>
      <c r="CB5" s="764"/>
      <c r="CC5" s="764"/>
      <c r="CD5" s="764"/>
      <c r="CE5" s="764"/>
      <c r="CF5" s="764"/>
      <c r="CG5" s="765"/>
      <c r="CH5" s="769" t="s">
        <v>367</v>
      </c>
      <c r="CI5" s="770"/>
      <c r="CJ5" s="770"/>
      <c r="CK5" s="770"/>
      <c r="CL5" s="771"/>
      <c r="CM5" s="769" t="s">
        <v>368</v>
      </c>
      <c r="CN5" s="770"/>
      <c r="CO5" s="770"/>
      <c r="CP5" s="770"/>
      <c r="CQ5" s="771"/>
      <c r="CR5" s="769" t="s">
        <v>369</v>
      </c>
      <c r="CS5" s="770"/>
      <c r="CT5" s="770"/>
      <c r="CU5" s="770"/>
      <c r="CV5" s="771"/>
      <c r="CW5" s="769" t="s">
        <v>370</v>
      </c>
      <c r="CX5" s="770"/>
      <c r="CY5" s="770"/>
      <c r="CZ5" s="770"/>
      <c r="DA5" s="771"/>
      <c r="DB5" s="769" t="s">
        <v>371</v>
      </c>
      <c r="DC5" s="770"/>
      <c r="DD5" s="770"/>
      <c r="DE5" s="770"/>
      <c r="DF5" s="771"/>
      <c r="DG5" s="799" t="s">
        <v>372</v>
      </c>
      <c r="DH5" s="800"/>
      <c r="DI5" s="800"/>
      <c r="DJ5" s="800"/>
      <c r="DK5" s="801"/>
      <c r="DL5" s="799" t="s">
        <v>373</v>
      </c>
      <c r="DM5" s="800"/>
      <c r="DN5" s="800"/>
      <c r="DO5" s="800"/>
      <c r="DP5" s="801"/>
      <c r="DQ5" s="769" t="s">
        <v>374</v>
      </c>
      <c r="DR5" s="770"/>
      <c r="DS5" s="770"/>
      <c r="DT5" s="770"/>
      <c r="DU5" s="771"/>
      <c r="DV5" s="769" t="s">
        <v>365</v>
      </c>
      <c r="DW5" s="770"/>
      <c r="DX5" s="770"/>
      <c r="DY5" s="770"/>
      <c r="DZ5" s="776"/>
      <c r="EA5" s="234"/>
    </row>
    <row r="6" spans="1:131" s="235" customFormat="1" ht="26.25" customHeight="1" thickBot="1" x14ac:dyDescent="0.2">
      <c r="A6" s="766"/>
      <c r="B6" s="767"/>
      <c r="C6" s="767"/>
      <c r="D6" s="767"/>
      <c r="E6" s="767"/>
      <c r="F6" s="767"/>
      <c r="G6" s="767"/>
      <c r="H6" s="767"/>
      <c r="I6" s="767"/>
      <c r="J6" s="767"/>
      <c r="K6" s="767"/>
      <c r="L6" s="767"/>
      <c r="M6" s="767"/>
      <c r="N6" s="767"/>
      <c r="O6" s="767"/>
      <c r="P6" s="768"/>
      <c r="Q6" s="772"/>
      <c r="R6" s="773"/>
      <c r="S6" s="773"/>
      <c r="T6" s="773"/>
      <c r="U6" s="774"/>
      <c r="V6" s="772"/>
      <c r="W6" s="773"/>
      <c r="X6" s="773"/>
      <c r="Y6" s="773"/>
      <c r="Z6" s="774"/>
      <c r="AA6" s="772"/>
      <c r="AB6" s="773"/>
      <c r="AC6" s="773"/>
      <c r="AD6" s="773"/>
      <c r="AE6" s="773"/>
      <c r="AF6" s="777"/>
      <c r="AG6" s="773"/>
      <c r="AH6" s="773"/>
      <c r="AI6" s="773"/>
      <c r="AJ6" s="778"/>
      <c r="AK6" s="773"/>
      <c r="AL6" s="773"/>
      <c r="AM6" s="773"/>
      <c r="AN6" s="773"/>
      <c r="AO6" s="774"/>
      <c r="AP6" s="772"/>
      <c r="AQ6" s="773"/>
      <c r="AR6" s="773"/>
      <c r="AS6" s="773"/>
      <c r="AT6" s="774"/>
      <c r="AU6" s="772"/>
      <c r="AV6" s="773"/>
      <c r="AW6" s="773"/>
      <c r="AX6" s="773"/>
      <c r="AY6" s="778"/>
      <c r="AZ6" s="232"/>
      <c r="BA6" s="232"/>
      <c r="BB6" s="232"/>
      <c r="BC6" s="232"/>
      <c r="BD6" s="232"/>
      <c r="BE6" s="233"/>
      <c r="BF6" s="233"/>
      <c r="BG6" s="233"/>
      <c r="BH6" s="233"/>
      <c r="BI6" s="233"/>
      <c r="BJ6" s="233"/>
      <c r="BK6" s="233"/>
      <c r="BL6" s="233"/>
      <c r="BM6" s="233"/>
      <c r="BN6" s="233"/>
      <c r="BO6" s="233"/>
      <c r="BP6" s="233"/>
      <c r="BQ6" s="766"/>
      <c r="BR6" s="767"/>
      <c r="BS6" s="767"/>
      <c r="BT6" s="767"/>
      <c r="BU6" s="767"/>
      <c r="BV6" s="767"/>
      <c r="BW6" s="767"/>
      <c r="BX6" s="767"/>
      <c r="BY6" s="767"/>
      <c r="BZ6" s="767"/>
      <c r="CA6" s="767"/>
      <c r="CB6" s="767"/>
      <c r="CC6" s="767"/>
      <c r="CD6" s="767"/>
      <c r="CE6" s="767"/>
      <c r="CF6" s="767"/>
      <c r="CG6" s="768"/>
      <c r="CH6" s="772"/>
      <c r="CI6" s="773"/>
      <c r="CJ6" s="773"/>
      <c r="CK6" s="773"/>
      <c r="CL6" s="774"/>
      <c r="CM6" s="772"/>
      <c r="CN6" s="773"/>
      <c r="CO6" s="773"/>
      <c r="CP6" s="773"/>
      <c r="CQ6" s="774"/>
      <c r="CR6" s="772"/>
      <c r="CS6" s="773"/>
      <c r="CT6" s="773"/>
      <c r="CU6" s="773"/>
      <c r="CV6" s="774"/>
      <c r="CW6" s="772"/>
      <c r="CX6" s="773"/>
      <c r="CY6" s="773"/>
      <c r="CZ6" s="773"/>
      <c r="DA6" s="774"/>
      <c r="DB6" s="772"/>
      <c r="DC6" s="773"/>
      <c r="DD6" s="773"/>
      <c r="DE6" s="773"/>
      <c r="DF6" s="774"/>
      <c r="DG6" s="802"/>
      <c r="DH6" s="803"/>
      <c r="DI6" s="803"/>
      <c r="DJ6" s="803"/>
      <c r="DK6" s="804"/>
      <c r="DL6" s="802"/>
      <c r="DM6" s="803"/>
      <c r="DN6" s="803"/>
      <c r="DO6" s="803"/>
      <c r="DP6" s="804"/>
      <c r="DQ6" s="772"/>
      <c r="DR6" s="773"/>
      <c r="DS6" s="773"/>
      <c r="DT6" s="773"/>
      <c r="DU6" s="774"/>
      <c r="DV6" s="772"/>
      <c r="DW6" s="773"/>
      <c r="DX6" s="773"/>
      <c r="DY6" s="773"/>
      <c r="DZ6" s="778"/>
      <c r="EA6" s="234"/>
    </row>
    <row r="7" spans="1:131" s="235" customFormat="1" ht="26.25" customHeight="1" thickTop="1" x14ac:dyDescent="0.15">
      <c r="A7" s="236">
        <v>1</v>
      </c>
      <c r="B7" s="785" t="s">
        <v>375</v>
      </c>
      <c r="C7" s="786"/>
      <c r="D7" s="786"/>
      <c r="E7" s="786"/>
      <c r="F7" s="786"/>
      <c r="G7" s="786"/>
      <c r="H7" s="786"/>
      <c r="I7" s="786"/>
      <c r="J7" s="786"/>
      <c r="K7" s="786"/>
      <c r="L7" s="786"/>
      <c r="M7" s="786"/>
      <c r="N7" s="786"/>
      <c r="O7" s="786"/>
      <c r="P7" s="787"/>
      <c r="Q7" s="788">
        <v>8371</v>
      </c>
      <c r="R7" s="789"/>
      <c r="S7" s="789"/>
      <c r="T7" s="789"/>
      <c r="U7" s="789"/>
      <c r="V7" s="789">
        <v>7910</v>
      </c>
      <c r="W7" s="789"/>
      <c r="X7" s="789"/>
      <c r="Y7" s="789"/>
      <c r="Z7" s="789"/>
      <c r="AA7" s="789">
        <v>461</v>
      </c>
      <c r="AB7" s="789"/>
      <c r="AC7" s="789"/>
      <c r="AD7" s="789"/>
      <c r="AE7" s="790"/>
      <c r="AF7" s="791">
        <v>426</v>
      </c>
      <c r="AG7" s="792"/>
      <c r="AH7" s="792"/>
      <c r="AI7" s="792"/>
      <c r="AJ7" s="793"/>
      <c r="AK7" s="794">
        <v>315</v>
      </c>
      <c r="AL7" s="795"/>
      <c r="AM7" s="795"/>
      <c r="AN7" s="795"/>
      <c r="AO7" s="795"/>
      <c r="AP7" s="795">
        <v>6022</v>
      </c>
      <c r="AQ7" s="795"/>
      <c r="AR7" s="795"/>
      <c r="AS7" s="795"/>
      <c r="AT7" s="795"/>
      <c r="AU7" s="796"/>
      <c r="AV7" s="796"/>
      <c r="AW7" s="796"/>
      <c r="AX7" s="796"/>
      <c r="AY7" s="797"/>
      <c r="AZ7" s="232"/>
      <c r="BA7" s="232"/>
      <c r="BB7" s="232"/>
      <c r="BC7" s="232"/>
      <c r="BD7" s="232"/>
      <c r="BE7" s="233"/>
      <c r="BF7" s="233"/>
      <c r="BG7" s="233"/>
      <c r="BH7" s="233"/>
      <c r="BI7" s="233"/>
      <c r="BJ7" s="233"/>
      <c r="BK7" s="233"/>
      <c r="BL7" s="233"/>
      <c r="BM7" s="233"/>
      <c r="BN7" s="233"/>
      <c r="BO7" s="233"/>
      <c r="BP7" s="233"/>
      <c r="BQ7" s="236">
        <v>1</v>
      </c>
      <c r="BR7" s="237"/>
      <c r="BS7" s="782" t="s">
        <v>561</v>
      </c>
      <c r="BT7" s="783"/>
      <c r="BU7" s="783"/>
      <c r="BV7" s="783"/>
      <c r="BW7" s="783"/>
      <c r="BX7" s="783"/>
      <c r="BY7" s="783"/>
      <c r="BZ7" s="783"/>
      <c r="CA7" s="783"/>
      <c r="CB7" s="783"/>
      <c r="CC7" s="783"/>
      <c r="CD7" s="783"/>
      <c r="CE7" s="783"/>
      <c r="CF7" s="783"/>
      <c r="CG7" s="798"/>
      <c r="CH7" s="779">
        <v>0</v>
      </c>
      <c r="CI7" s="780"/>
      <c r="CJ7" s="780"/>
      <c r="CK7" s="780"/>
      <c r="CL7" s="781"/>
      <c r="CM7" s="779">
        <v>95</v>
      </c>
      <c r="CN7" s="780"/>
      <c r="CO7" s="780"/>
      <c r="CP7" s="780"/>
      <c r="CQ7" s="781"/>
      <c r="CR7" s="779">
        <v>120</v>
      </c>
      <c r="CS7" s="780"/>
      <c r="CT7" s="780"/>
      <c r="CU7" s="780"/>
      <c r="CV7" s="781"/>
      <c r="CW7" s="779"/>
      <c r="CX7" s="780"/>
      <c r="CY7" s="780"/>
      <c r="CZ7" s="780"/>
      <c r="DA7" s="781"/>
      <c r="DB7" s="779"/>
      <c r="DC7" s="780"/>
      <c r="DD7" s="780"/>
      <c r="DE7" s="780"/>
      <c r="DF7" s="781"/>
      <c r="DG7" s="779"/>
      <c r="DH7" s="780"/>
      <c r="DI7" s="780"/>
      <c r="DJ7" s="780"/>
      <c r="DK7" s="781"/>
      <c r="DL7" s="779"/>
      <c r="DM7" s="780"/>
      <c r="DN7" s="780"/>
      <c r="DO7" s="780"/>
      <c r="DP7" s="781"/>
      <c r="DQ7" s="779"/>
      <c r="DR7" s="780"/>
      <c r="DS7" s="780"/>
      <c r="DT7" s="780"/>
      <c r="DU7" s="781"/>
      <c r="DV7" s="782"/>
      <c r="DW7" s="783"/>
      <c r="DX7" s="783"/>
      <c r="DY7" s="783"/>
      <c r="DZ7" s="784"/>
      <c r="EA7" s="234"/>
    </row>
    <row r="8" spans="1:131" s="235" customFormat="1" ht="26.25" customHeight="1" x14ac:dyDescent="0.15">
      <c r="A8" s="238">
        <v>2</v>
      </c>
      <c r="B8" s="816"/>
      <c r="C8" s="817"/>
      <c r="D8" s="817"/>
      <c r="E8" s="817"/>
      <c r="F8" s="817"/>
      <c r="G8" s="817"/>
      <c r="H8" s="817"/>
      <c r="I8" s="817"/>
      <c r="J8" s="817"/>
      <c r="K8" s="817"/>
      <c r="L8" s="817"/>
      <c r="M8" s="817"/>
      <c r="N8" s="817"/>
      <c r="O8" s="817"/>
      <c r="P8" s="818"/>
      <c r="Q8" s="819"/>
      <c r="R8" s="820"/>
      <c r="S8" s="820"/>
      <c r="T8" s="820"/>
      <c r="U8" s="820"/>
      <c r="V8" s="820"/>
      <c r="W8" s="820"/>
      <c r="X8" s="820"/>
      <c r="Y8" s="820"/>
      <c r="Z8" s="820"/>
      <c r="AA8" s="820"/>
      <c r="AB8" s="820"/>
      <c r="AC8" s="820"/>
      <c r="AD8" s="820"/>
      <c r="AE8" s="821"/>
      <c r="AF8" s="822"/>
      <c r="AG8" s="823"/>
      <c r="AH8" s="823"/>
      <c r="AI8" s="823"/>
      <c r="AJ8" s="824"/>
      <c r="AK8" s="805"/>
      <c r="AL8" s="806"/>
      <c r="AM8" s="806"/>
      <c r="AN8" s="806"/>
      <c r="AO8" s="806"/>
      <c r="AP8" s="806"/>
      <c r="AQ8" s="806"/>
      <c r="AR8" s="806"/>
      <c r="AS8" s="806"/>
      <c r="AT8" s="806"/>
      <c r="AU8" s="807"/>
      <c r="AV8" s="807"/>
      <c r="AW8" s="807"/>
      <c r="AX8" s="807"/>
      <c r="AY8" s="808"/>
      <c r="AZ8" s="232"/>
      <c r="BA8" s="232"/>
      <c r="BB8" s="232"/>
      <c r="BC8" s="232"/>
      <c r="BD8" s="232"/>
      <c r="BE8" s="233"/>
      <c r="BF8" s="233"/>
      <c r="BG8" s="233"/>
      <c r="BH8" s="233"/>
      <c r="BI8" s="233"/>
      <c r="BJ8" s="233"/>
      <c r="BK8" s="233"/>
      <c r="BL8" s="233"/>
      <c r="BM8" s="233"/>
      <c r="BN8" s="233"/>
      <c r="BO8" s="233"/>
      <c r="BP8" s="233"/>
      <c r="BQ8" s="238">
        <v>2</v>
      </c>
      <c r="BR8" s="239"/>
      <c r="BS8" s="809" t="s">
        <v>562</v>
      </c>
      <c r="BT8" s="810"/>
      <c r="BU8" s="810"/>
      <c r="BV8" s="810"/>
      <c r="BW8" s="810"/>
      <c r="BX8" s="810"/>
      <c r="BY8" s="810"/>
      <c r="BZ8" s="810"/>
      <c r="CA8" s="810"/>
      <c r="CB8" s="810"/>
      <c r="CC8" s="810"/>
      <c r="CD8" s="810"/>
      <c r="CE8" s="810"/>
      <c r="CF8" s="810"/>
      <c r="CG8" s="811"/>
      <c r="CH8" s="812">
        <v>-14</v>
      </c>
      <c r="CI8" s="813"/>
      <c r="CJ8" s="813"/>
      <c r="CK8" s="813"/>
      <c r="CL8" s="814"/>
      <c r="CM8" s="812">
        <v>249</v>
      </c>
      <c r="CN8" s="813"/>
      <c r="CO8" s="813"/>
      <c r="CP8" s="813"/>
      <c r="CQ8" s="814"/>
      <c r="CR8" s="812">
        <v>40</v>
      </c>
      <c r="CS8" s="813"/>
      <c r="CT8" s="813"/>
      <c r="CU8" s="813"/>
      <c r="CV8" s="814"/>
      <c r="CW8" s="812"/>
      <c r="CX8" s="813"/>
      <c r="CY8" s="813"/>
      <c r="CZ8" s="813"/>
      <c r="DA8" s="814"/>
      <c r="DB8" s="812"/>
      <c r="DC8" s="813"/>
      <c r="DD8" s="813"/>
      <c r="DE8" s="813"/>
      <c r="DF8" s="814"/>
      <c r="DG8" s="812"/>
      <c r="DH8" s="813"/>
      <c r="DI8" s="813"/>
      <c r="DJ8" s="813"/>
      <c r="DK8" s="814"/>
      <c r="DL8" s="812"/>
      <c r="DM8" s="813"/>
      <c r="DN8" s="813"/>
      <c r="DO8" s="813"/>
      <c r="DP8" s="814"/>
      <c r="DQ8" s="812"/>
      <c r="DR8" s="813"/>
      <c r="DS8" s="813"/>
      <c r="DT8" s="813"/>
      <c r="DU8" s="814"/>
      <c r="DV8" s="809"/>
      <c r="DW8" s="810"/>
      <c r="DX8" s="810"/>
      <c r="DY8" s="810"/>
      <c r="DZ8" s="815"/>
      <c r="EA8" s="234"/>
    </row>
    <row r="9" spans="1:131" s="235" customFormat="1" ht="26.25" customHeight="1" x14ac:dyDescent="0.15">
      <c r="A9" s="238">
        <v>3</v>
      </c>
      <c r="B9" s="816"/>
      <c r="C9" s="817"/>
      <c r="D9" s="817"/>
      <c r="E9" s="817"/>
      <c r="F9" s="817"/>
      <c r="G9" s="817"/>
      <c r="H9" s="817"/>
      <c r="I9" s="817"/>
      <c r="J9" s="817"/>
      <c r="K9" s="817"/>
      <c r="L9" s="817"/>
      <c r="M9" s="817"/>
      <c r="N9" s="817"/>
      <c r="O9" s="817"/>
      <c r="P9" s="818"/>
      <c r="Q9" s="819"/>
      <c r="R9" s="820"/>
      <c r="S9" s="820"/>
      <c r="T9" s="820"/>
      <c r="U9" s="820"/>
      <c r="V9" s="820"/>
      <c r="W9" s="820"/>
      <c r="X9" s="820"/>
      <c r="Y9" s="820"/>
      <c r="Z9" s="820"/>
      <c r="AA9" s="820"/>
      <c r="AB9" s="820"/>
      <c r="AC9" s="820"/>
      <c r="AD9" s="820"/>
      <c r="AE9" s="821"/>
      <c r="AF9" s="822"/>
      <c r="AG9" s="823"/>
      <c r="AH9" s="823"/>
      <c r="AI9" s="823"/>
      <c r="AJ9" s="824"/>
      <c r="AK9" s="805"/>
      <c r="AL9" s="806"/>
      <c r="AM9" s="806"/>
      <c r="AN9" s="806"/>
      <c r="AO9" s="806"/>
      <c r="AP9" s="806"/>
      <c r="AQ9" s="806"/>
      <c r="AR9" s="806"/>
      <c r="AS9" s="806"/>
      <c r="AT9" s="806"/>
      <c r="AU9" s="807"/>
      <c r="AV9" s="807"/>
      <c r="AW9" s="807"/>
      <c r="AX9" s="807"/>
      <c r="AY9" s="808"/>
      <c r="AZ9" s="232"/>
      <c r="BA9" s="232"/>
      <c r="BB9" s="232"/>
      <c r="BC9" s="232"/>
      <c r="BD9" s="232"/>
      <c r="BE9" s="233"/>
      <c r="BF9" s="233"/>
      <c r="BG9" s="233"/>
      <c r="BH9" s="233"/>
      <c r="BI9" s="233"/>
      <c r="BJ9" s="233"/>
      <c r="BK9" s="233"/>
      <c r="BL9" s="233"/>
      <c r="BM9" s="233"/>
      <c r="BN9" s="233"/>
      <c r="BO9" s="233"/>
      <c r="BP9" s="233"/>
      <c r="BQ9" s="238">
        <v>3</v>
      </c>
      <c r="BR9" s="239"/>
      <c r="BS9" s="809"/>
      <c r="BT9" s="810"/>
      <c r="BU9" s="810"/>
      <c r="BV9" s="810"/>
      <c r="BW9" s="810"/>
      <c r="BX9" s="810"/>
      <c r="BY9" s="810"/>
      <c r="BZ9" s="810"/>
      <c r="CA9" s="810"/>
      <c r="CB9" s="810"/>
      <c r="CC9" s="810"/>
      <c r="CD9" s="810"/>
      <c r="CE9" s="810"/>
      <c r="CF9" s="810"/>
      <c r="CG9" s="811"/>
      <c r="CH9" s="812"/>
      <c r="CI9" s="813"/>
      <c r="CJ9" s="813"/>
      <c r="CK9" s="813"/>
      <c r="CL9" s="814"/>
      <c r="CM9" s="812"/>
      <c r="CN9" s="813"/>
      <c r="CO9" s="813"/>
      <c r="CP9" s="813"/>
      <c r="CQ9" s="814"/>
      <c r="CR9" s="812"/>
      <c r="CS9" s="813"/>
      <c r="CT9" s="813"/>
      <c r="CU9" s="813"/>
      <c r="CV9" s="814"/>
      <c r="CW9" s="812"/>
      <c r="CX9" s="813"/>
      <c r="CY9" s="813"/>
      <c r="CZ9" s="813"/>
      <c r="DA9" s="814"/>
      <c r="DB9" s="812"/>
      <c r="DC9" s="813"/>
      <c r="DD9" s="813"/>
      <c r="DE9" s="813"/>
      <c r="DF9" s="814"/>
      <c r="DG9" s="812"/>
      <c r="DH9" s="813"/>
      <c r="DI9" s="813"/>
      <c r="DJ9" s="813"/>
      <c r="DK9" s="814"/>
      <c r="DL9" s="812"/>
      <c r="DM9" s="813"/>
      <c r="DN9" s="813"/>
      <c r="DO9" s="813"/>
      <c r="DP9" s="814"/>
      <c r="DQ9" s="812"/>
      <c r="DR9" s="813"/>
      <c r="DS9" s="813"/>
      <c r="DT9" s="813"/>
      <c r="DU9" s="814"/>
      <c r="DV9" s="809"/>
      <c r="DW9" s="810"/>
      <c r="DX9" s="810"/>
      <c r="DY9" s="810"/>
      <c r="DZ9" s="815"/>
      <c r="EA9" s="234"/>
    </row>
    <row r="10" spans="1:131" s="235" customFormat="1" ht="26.25" customHeight="1" x14ac:dyDescent="0.15">
      <c r="A10" s="238">
        <v>4</v>
      </c>
      <c r="B10" s="816"/>
      <c r="C10" s="817"/>
      <c r="D10" s="817"/>
      <c r="E10" s="817"/>
      <c r="F10" s="817"/>
      <c r="G10" s="817"/>
      <c r="H10" s="817"/>
      <c r="I10" s="817"/>
      <c r="J10" s="817"/>
      <c r="K10" s="817"/>
      <c r="L10" s="817"/>
      <c r="M10" s="817"/>
      <c r="N10" s="817"/>
      <c r="O10" s="817"/>
      <c r="P10" s="818"/>
      <c r="Q10" s="819"/>
      <c r="R10" s="820"/>
      <c r="S10" s="820"/>
      <c r="T10" s="820"/>
      <c r="U10" s="820"/>
      <c r="V10" s="820"/>
      <c r="W10" s="820"/>
      <c r="X10" s="820"/>
      <c r="Y10" s="820"/>
      <c r="Z10" s="820"/>
      <c r="AA10" s="820"/>
      <c r="AB10" s="820"/>
      <c r="AC10" s="820"/>
      <c r="AD10" s="820"/>
      <c r="AE10" s="821"/>
      <c r="AF10" s="822"/>
      <c r="AG10" s="823"/>
      <c r="AH10" s="823"/>
      <c r="AI10" s="823"/>
      <c r="AJ10" s="824"/>
      <c r="AK10" s="805"/>
      <c r="AL10" s="806"/>
      <c r="AM10" s="806"/>
      <c r="AN10" s="806"/>
      <c r="AO10" s="806"/>
      <c r="AP10" s="806"/>
      <c r="AQ10" s="806"/>
      <c r="AR10" s="806"/>
      <c r="AS10" s="806"/>
      <c r="AT10" s="806"/>
      <c r="AU10" s="807"/>
      <c r="AV10" s="807"/>
      <c r="AW10" s="807"/>
      <c r="AX10" s="807"/>
      <c r="AY10" s="808"/>
      <c r="AZ10" s="232"/>
      <c r="BA10" s="232"/>
      <c r="BB10" s="232"/>
      <c r="BC10" s="232"/>
      <c r="BD10" s="232"/>
      <c r="BE10" s="233"/>
      <c r="BF10" s="233"/>
      <c r="BG10" s="233"/>
      <c r="BH10" s="233"/>
      <c r="BI10" s="233"/>
      <c r="BJ10" s="233"/>
      <c r="BK10" s="233"/>
      <c r="BL10" s="233"/>
      <c r="BM10" s="233"/>
      <c r="BN10" s="233"/>
      <c r="BO10" s="233"/>
      <c r="BP10" s="233"/>
      <c r="BQ10" s="238">
        <v>4</v>
      </c>
      <c r="BR10" s="239"/>
      <c r="BS10" s="809"/>
      <c r="BT10" s="810"/>
      <c r="BU10" s="810"/>
      <c r="BV10" s="810"/>
      <c r="BW10" s="810"/>
      <c r="BX10" s="810"/>
      <c r="BY10" s="810"/>
      <c r="BZ10" s="810"/>
      <c r="CA10" s="810"/>
      <c r="CB10" s="810"/>
      <c r="CC10" s="810"/>
      <c r="CD10" s="810"/>
      <c r="CE10" s="810"/>
      <c r="CF10" s="810"/>
      <c r="CG10" s="811"/>
      <c r="CH10" s="812"/>
      <c r="CI10" s="813"/>
      <c r="CJ10" s="813"/>
      <c r="CK10" s="813"/>
      <c r="CL10" s="814"/>
      <c r="CM10" s="812"/>
      <c r="CN10" s="813"/>
      <c r="CO10" s="813"/>
      <c r="CP10" s="813"/>
      <c r="CQ10" s="814"/>
      <c r="CR10" s="812"/>
      <c r="CS10" s="813"/>
      <c r="CT10" s="813"/>
      <c r="CU10" s="813"/>
      <c r="CV10" s="814"/>
      <c r="CW10" s="812"/>
      <c r="CX10" s="813"/>
      <c r="CY10" s="813"/>
      <c r="CZ10" s="813"/>
      <c r="DA10" s="814"/>
      <c r="DB10" s="812"/>
      <c r="DC10" s="813"/>
      <c r="DD10" s="813"/>
      <c r="DE10" s="813"/>
      <c r="DF10" s="814"/>
      <c r="DG10" s="812"/>
      <c r="DH10" s="813"/>
      <c r="DI10" s="813"/>
      <c r="DJ10" s="813"/>
      <c r="DK10" s="814"/>
      <c r="DL10" s="812"/>
      <c r="DM10" s="813"/>
      <c r="DN10" s="813"/>
      <c r="DO10" s="813"/>
      <c r="DP10" s="814"/>
      <c r="DQ10" s="812"/>
      <c r="DR10" s="813"/>
      <c r="DS10" s="813"/>
      <c r="DT10" s="813"/>
      <c r="DU10" s="814"/>
      <c r="DV10" s="809"/>
      <c r="DW10" s="810"/>
      <c r="DX10" s="810"/>
      <c r="DY10" s="810"/>
      <c r="DZ10" s="815"/>
      <c r="EA10" s="234"/>
    </row>
    <row r="11" spans="1:131" s="235" customFormat="1" ht="26.25" customHeight="1" x14ac:dyDescent="0.15">
      <c r="A11" s="238">
        <v>5</v>
      </c>
      <c r="B11" s="816"/>
      <c r="C11" s="817"/>
      <c r="D11" s="817"/>
      <c r="E11" s="817"/>
      <c r="F11" s="817"/>
      <c r="G11" s="817"/>
      <c r="H11" s="817"/>
      <c r="I11" s="817"/>
      <c r="J11" s="817"/>
      <c r="K11" s="817"/>
      <c r="L11" s="817"/>
      <c r="M11" s="817"/>
      <c r="N11" s="817"/>
      <c r="O11" s="817"/>
      <c r="P11" s="818"/>
      <c r="Q11" s="819"/>
      <c r="R11" s="820"/>
      <c r="S11" s="820"/>
      <c r="T11" s="820"/>
      <c r="U11" s="820"/>
      <c r="V11" s="820"/>
      <c r="W11" s="820"/>
      <c r="X11" s="820"/>
      <c r="Y11" s="820"/>
      <c r="Z11" s="820"/>
      <c r="AA11" s="820"/>
      <c r="AB11" s="820"/>
      <c r="AC11" s="820"/>
      <c r="AD11" s="820"/>
      <c r="AE11" s="821"/>
      <c r="AF11" s="822"/>
      <c r="AG11" s="823"/>
      <c r="AH11" s="823"/>
      <c r="AI11" s="823"/>
      <c r="AJ11" s="824"/>
      <c r="AK11" s="805"/>
      <c r="AL11" s="806"/>
      <c r="AM11" s="806"/>
      <c r="AN11" s="806"/>
      <c r="AO11" s="806"/>
      <c r="AP11" s="806"/>
      <c r="AQ11" s="806"/>
      <c r="AR11" s="806"/>
      <c r="AS11" s="806"/>
      <c r="AT11" s="806"/>
      <c r="AU11" s="807"/>
      <c r="AV11" s="807"/>
      <c r="AW11" s="807"/>
      <c r="AX11" s="807"/>
      <c r="AY11" s="808"/>
      <c r="AZ11" s="232"/>
      <c r="BA11" s="232"/>
      <c r="BB11" s="232"/>
      <c r="BC11" s="232"/>
      <c r="BD11" s="232"/>
      <c r="BE11" s="233"/>
      <c r="BF11" s="233"/>
      <c r="BG11" s="233"/>
      <c r="BH11" s="233"/>
      <c r="BI11" s="233"/>
      <c r="BJ11" s="233"/>
      <c r="BK11" s="233"/>
      <c r="BL11" s="233"/>
      <c r="BM11" s="233"/>
      <c r="BN11" s="233"/>
      <c r="BO11" s="233"/>
      <c r="BP11" s="233"/>
      <c r="BQ11" s="238">
        <v>5</v>
      </c>
      <c r="BR11" s="239"/>
      <c r="BS11" s="809"/>
      <c r="BT11" s="810"/>
      <c r="BU11" s="810"/>
      <c r="BV11" s="810"/>
      <c r="BW11" s="810"/>
      <c r="BX11" s="810"/>
      <c r="BY11" s="810"/>
      <c r="BZ11" s="810"/>
      <c r="CA11" s="810"/>
      <c r="CB11" s="810"/>
      <c r="CC11" s="810"/>
      <c r="CD11" s="810"/>
      <c r="CE11" s="810"/>
      <c r="CF11" s="810"/>
      <c r="CG11" s="811"/>
      <c r="CH11" s="812"/>
      <c r="CI11" s="813"/>
      <c r="CJ11" s="813"/>
      <c r="CK11" s="813"/>
      <c r="CL11" s="814"/>
      <c r="CM11" s="812"/>
      <c r="CN11" s="813"/>
      <c r="CO11" s="813"/>
      <c r="CP11" s="813"/>
      <c r="CQ11" s="814"/>
      <c r="CR11" s="812"/>
      <c r="CS11" s="813"/>
      <c r="CT11" s="813"/>
      <c r="CU11" s="813"/>
      <c r="CV11" s="814"/>
      <c r="CW11" s="812"/>
      <c r="CX11" s="813"/>
      <c r="CY11" s="813"/>
      <c r="CZ11" s="813"/>
      <c r="DA11" s="814"/>
      <c r="DB11" s="812"/>
      <c r="DC11" s="813"/>
      <c r="DD11" s="813"/>
      <c r="DE11" s="813"/>
      <c r="DF11" s="814"/>
      <c r="DG11" s="812"/>
      <c r="DH11" s="813"/>
      <c r="DI11" s="813"/>
      <c r="DJ11" s="813"/>
      <c r="DK11" s="814"/>
      <c r="DL11" s="812"/>
      <c r="DM11" s="813"/>
      <c r="DN11" s="813"/>
      <c r="DO11" s="813"/>
      <c r="DP11" s="814"/>
      <c r="DQ11" s="812"/>
      <c r="DR11" s="813"/>
      <c r="DS11" s="813"/>
      <c r="DT11" s="813"/>
      <c r="DU11" s="814"/>
      <c r="DV11" s="809"/>
      <c r="DW11" s="810"/>
      <c r="DX11" s="810"/>
      <c r="DY11" s="810"/>
      <c r="DZ11" s="815"/>
      <c r="EA11" s="234"/>
    </row>
    <row r="12" spans="1:131" s="235" customFormat="1" ht="26.25" customHeight="1" x14ac:dyDescent="0.15">
      <c r="A12" s="238">
        <v>6</v>
      </c>
      <c r="B12" s="816"/>
      <c r="C12" s="817"/>
      <c r="D12" s="817"/>
      <c r="E12" s="817"/>
      <c r="F12" s="817"/>
      <c r="G12" s="817"/>
      <c r="H12" s="817"/>
      <c r="I12" s="817"/>
      <c r="J12" s="817"/>
      <c r="K12" s="817"/>
      <c r="L12" s="817"/>
      <c r="M12" s="817"/>
      <c r="N12" s="817"/>
      <c r="O12" s="817"/>
      <c r="P12" s="818"/>
      <c r="Q12" s="819"/>
      <c r="R12" s="820"/>
      <c r="S12" s="820"/>
      <c r="T12" s="820"/>
      <c r="U12" s="820"/>
      <c r="V12" s="820"/>
      <c r="W12" s="820"/>
      <c r="X12" s="820"/>
      <c r="Y12" s="820"/>
      <c r="Z12" s="820"/>
      <c r="AA12" s="820"/>
      <c r="AB12" s="820"/>
      <c r="AC12" s="820"/>
      <c r="AD12" s="820"/>
      <c r="AE12" s="821"/>
      <c r="AF12" s="822"/>
      <c r="AG12" s="823"/>
      <c r="AH12" s="823"/>
      <c r="AI12" s="823"/>
      <c r="AJ12" s="824"/>
      <c r="AK12" s="805"/>
      <c r="AL12" s="806"/>
      <c r="AM12" s="806"/>
      <c r="AN12" s="806"/>
      <c r="AO12" s="806"/>
      <c r="AP12" s="806"/>
      <c r="AQ12" s="806"/>
      <c r="AR12" s="806"/>
      <c r="AS12" s="806"/>
      <c r="AT12" s="806"/>
      <c r="AU12" s="807"/>
      <c r="AV12" s="807"/>
      <c r="AW12" s="807"/>
      <c r="AX12" s="807"/>
      <c r="AY12" s="808"/>
      <c r="AZ12" s="232"/>
      <c r="BA12" s="232"/>
      <c r="BB12" s="232"/>
      <c r="BC12" s="232"/>
      <c r="BD12" s="232"/>
      <c r="BE12" s="233"/>
      <c r="BF12" s="233"/>
      <c r="BG12" s="233"/>
      <c r="BH12" s="233"/>
      <c r="BI12" s="233"/>
      <c r="BJ12" s="233"/>
      <c r="BK12" s="233"/>
      <c r="BL12" s="233"/>
      <c r="BM12" s="233"/>
      <c r="BN12" s="233"/>
      <c r="BO12" s="233"/>
      <c r="BP12" s="233"/>
      <c r="BQ12" s="238">
        <v>6</v>
      </c>
      <c r="BR12" s="239"/>
      <c r="BS12" s="809"/>
      <c r="BT12" s="810"/>
      <c r="BU12" s="810"/>
      <c r="BV12" s="810"/>
      <c r="BW12" s="810"/>
      <c r="BX12" s="810"/>
      <c r="BY12" s="810"/>
      <c r="BZ12" s="810"/>
      <c r="CA12" s="810"/>
      <c r="CB12" s="810"/>
      <c r="CC12" s="810"/>
      <c r="CD12" s="810"/>
      <c r="CE12" s="810"/>
      <c r="CF12" s="810"/>
      <c r="CG12" s="811"/>
      <c r="CH12" s="812"/>
      <c r="CI12" s="813"/>
      <c r="CJ12" s="813"/>
      <c r="CK12" s="813"/>
      <c r="CL12" s="814"/>
      <c r="CM12" s="812"/>
      <c r="CN12" s="813"/>
      <c r="CO12" s="813"/>
      <c r="CP12" s="813"/>
      <c r="CQ12" s="814"/>
      <c r="CR12" s="812"/>
      <c r="CS12" s="813"/>
      <c r="CT12" s="813"/>
      <c r="CU12" s="813"/>
      <c r="CV12" s="814"/>
      <c r="CW12" s="812"/>
      <c r="CX12" s="813"/>
      <c r="CY12" s="813"/>
      <c r="CZ12" s="813"/>
      <c r="DA12" s="814"/>
      <c r="DB12" s="812"/>
      <c r="DC12" s="813"/>
      <c r="DD12" s="813"/>
      <c r="DE12" s="813"/>
      <c r="DF12" s="814"/>
      <c r="DG12" s="812"/>
      <c r="DH12" s="813"/>
      <c r="DI12" s="813"/>
      <c r="DJ12" s="813"/>
      <c r="DK12" s="814"/>
      <c r="DL12" s="812"/>
      <c r="DM12" s="813"/>
      <c r="DN12" s="813"/>
      <c r="DO12" s="813"/>
      <c r="DP12" s="814"/>
      <c r="DQ12" s="812"/>
      <c r="DR12" s="813"/>
      <c r="DS12" s="813"/>
      <c r="DT12" s="813"/>
      <c r="DU12" s="814"/>
      <c r="DV12" s="809"/>
      <c r="DW12" s="810"/>
      <c r="DX12" s="810"/>
      <c r="DY12" s="810"/>
      <c r="DZ12" s="815"/>
      <c r="EA12" s="234"/>
    </row>
    <row r="13" spans="1:131" s="235" customFormat="1" ht="26.25" customHeight="1" x14ac:dyDescent="0.15">
      <c r="A13" s="238">
        <v>7</v>
      </c>
      <c r="B13" s="816"/>
      <c r="C13" s="817"/>
      <c r="D13" s="817"/>
      <c r="E13" s="817"/>
      <c r="F13" s="817"/>
      <c r="G13" s="817"/>
      <c r="H13" s="817"/>
      <c r="I13" s="817"/>
      <c r="J13" s="817"/>
      <c r="K13" s="817"/>
      <c r="L13" s="817"/>
      <c r="M13" s="817"/>
      <c r="N13" s="817"/>
      <c r="O13" s="817"/>
      <c r="P13" s="818"/>
      <c r="Q13" s="819"/>
      <c r="R13" s="820"/>
      <c r="S13" s="820"/>
      <c r="T13" s="820"/>
      <c r="U13" s="820"/>
      <c r="V13" s="820"/>
      <c r="W13" s="820"/>
      <c r="X13" s="820"/>
      <c r="Y13" s="820"/>
      <c r="Z13" s="820"/>
      <c r="AA13" s="820"/>
      <c r="AB13" s="820"/>
      <c r="AC13" s="820"/>
      <c r="AD13" s="820"/>
      <c r="AE13" s="821"/>
      <c r="AF13" s="822"/>
      <c r="AG13" s="823"/>
      <c r="AH13" s="823"/>
      <c r="AI13" s="823"/>
      <c r="AJ13" s="824"/>
      <c r="AK13" s="805"/>
      <c r="AL13" s="806"/>
      <c r="AM13" s="806"/>
      <c r="AN13" s="806"/>
      <c r="AO13" s="806"/>
      <c r="AP13" s="806"/>
      <c r="AQ13" s="806"/>
      <c r="AR13" s="806"/>
      <c r="AS13" s="806"/>
      <c r="AT13" s="806"/>
      <c r="AU13" s="807"/>
      <c r="AV13" s="807"/>
      <c r="AW13" s="807"/>
      <c r="AX13" s="807"/>
      <c r="AY13" s="808"/>
      <c r="AZ13" s="232"/>
      <c r="BA13" s="232"/>
      <c r="BB13" s="232"/>
      <c r="BC13" s="232"/>
      <c r="BD13" s="232"/>
      <c r="BE13" s="233"/>
      <c r="BF13" s="233"/>
      <c r="BG13" s="233"/>
      <c r="BH13" s="233"/>
      <c r="BI13" s="233"/>
      <c r="BJ13" s="233"/>
      <c r="BK13" s="233"/>
      <c r="BL13" s="233"/>
      <c r="BM13" s="233"/>
      <c r="BN13" s="233"/>
      <c r="BO13" s="233"/>
      <c r="BP13" s="233"/>
      <c r="BQ13" s="238">
        <v>7</v>
      </c>
      <c r="BR13" s="239"/>
      <c r="BS13" s="809"/>
      <c r="BT13" s="810"/>
      <c r="BU13" s="810"/>
      <c r="BV13" s="810"/>
      <c r="BW13" s="810"/>
      <c r="BX13" s="810"/>
      <c r="BY13" s="810"/>
      <c r="BZ13" s="810"/>
      <c r="CA13" s="810"/>
      <c r="CB13" s="810"/>
      <c r="CC13" s="810"/>
      <c r="CD13" s="810"/>
      <c r="CE13" s="810"/>
      <c r="CF13" s="810"/>
      <c r="CG13" s="811"/>
      <c r="CH13" s="812"/>
      <c r="CI13" s="813"/>
      <c r="CJ13" s="813"/>
      <c r="CK13" s="813"/>
      <c r="CL13" s="814"/>
      <c r="CM13" s="812"/>
      <c r="CN13" s="813"/>
      <c r="CO13" s="813"/>
      <c r="CP13" s="813"/>
      <c r="CQ13" s="814"/>
      <c r="CR13" s="812"/>
      <c r="CS13" s="813"/>
      <c r="CT13" s="813"/>
      <c r="CU13" s="813"/>
      <c r="CV13" s="814"/>
      <c r="CW13" s="812"/>
      <c r="CX13" s="813"/>
      <c r="CY13" s="813"/>
      <c r="CZ13" s="813"/>
      <c r="DA13" s="814"/>
      <c r="DB13" s="812"/>
      <c r="DC13" s="813"/>
      <c r="DD13" s="813"/>
      <c r="DE13" s="813"/>
      <c r="DF13" s="814"/>
      <c r="DG13" s="812"/>
      <c r="DH13" s="813"/>
      <c r="DI13" s="813"/>
      <c r="DJ13" s="813"/>
      <c r="DK13" s="814"/>
      <c r="DL13" s="812"/>
      <c r="DM13" s="813"/>
      <c r="DN13" s="813"/>
      <c r="DO13" s="813"/>
      <c r="DP13" s="814"/>
      <c r="DQ13" s="812"/>
      <c r="DR13" s="813"/>
      <c r="DS13" s="813"/>
      <c r="DT13" s="813"/>
      <c r="DU13" s="814"/>
      <c r="DV13" s="809"/>
      <c r="DW13" s="810"/>
      <c r="DX13" s="810"/>
      <c r="DY13" s="810"/>
      <c r="DZ13" s="815"/>
      <c r="EA13" s="234"/>
    </row>
    <row r="14" spans="1:131" s="235" customFormat="1" ht="26.25" customHeight="1" x14ac:dyDescent="0.15">
      <c r="A14" s="238">
        <v>8</v>
      </c>
      <c r="B14" s="816"/>
      <c r="C14" s="817"/>
      <c r="D14" s="817"/>
      <c r="E14" s="817"/>
      <c r="F14" s="817"/>
      <c r="G14" s="817"/>
      <c r="H14" s="817"/>
      <c r="I14" s="817"/>
      <c r="J14" s="817"/>
      <c r="K14" s="817"/>
      <c r="L14" s="817"/>
      <c r="M14" s="817"/>
      <c r="N14" s="817"/>
      <c r="O14" s="817"/>
      <c r="P14" s="818"/>
      <c r="Q14" s="819"/>
      <c r="R14" s="820"/>
      <c r="S14" s="820"/>
      <c r="T14" s="820"/>
      <c r="U14" s="820"/>
      <c r="V14" s="820"/>
      <c r="W14" s="820"/>
      <c r="X14" s="820"/>
      <c r="Y14" s="820"/>
      <c r="Z14" s="820"/>
      <c r="AA14" s="820"/>
      <c r="AB14" s="820"/>
      <c r="AC14" s="820"/>
      <c r="AD14" s="820"/>
      <c r="AE14" s="821"/>
      <c r="AF14" s="822"/>
      <c r="AG14" s="823"/>
      <c r="AH14" s="823"/>
      <c r="AI14" s="823"/>
      <c r="AJ14" s="824"/>
      <c r="AK14" s="805"/>
      <c r="AL14" s="806"/>
      <c r="AM14" s="806"/>
      <c r="AN14" s="806"/>
      <c r="AO14" s="806"/>
      <c r="AP14" s="806"/>
      <c r="AQ14" s="806"/>
      <c r="AR14" s="806"/>
      <c r="AS14" s="806"/>
      <c r="AT14" s="806"/>
      <c r="AU14" s="807"/>
      <c r="AV14" s="807"/>
      <c r="AW14" s="807"/>
      <c r="AX14" s="807"/>
      <c r="AY14" s="808"/>
      <c r="AZ14" s="232"/>
      <c r="BA14" s="232"/>
      <c r="BB14" s="232"/>
      <c r="BC14" s="232"/>
      <c r="BD14" s="232"/>
      <c r="BE14" s="233"/>
      <c r="BF14" s="233"/>
      <c r="BG14" s="233"/>
      <c r="BH14" s="233"/>
      <c r="BI14" s="233"/>
      <c r="BJ14" s="233"/>
      <c r="BK14" s="233"/>
      <c r="BL14" s="233"/>
      <c r="BM14" s="233"/>
      <c r="BN14" s="233"/>
      <c r="BO14" s="233"/>
      <c r="BP14" s="233"/>
      <c r="BQ14" s="238">
        <v>8</v>
      </c>
      <c r="BR14" s="239"/>
      <c r="BS14" s="809"/>
      <c r="BT14" s="810"/>
      <c r="BU14" s="810"/>
      <c r="BV14" s="810"/>
      <c r="BW14" s="810"/>
      <c r="BX14" s="810"/>
      <c r="BY14" s="810"/>
      <c r="BZ14" s="810"/>
      <c r="CA14" s="810"/>
      <c r="CB14" s="810"/>
      <c r="CC14" s="810"/>
      <c r="CD14" s="810"/>
      <c r="CE14" s="810"/>
      <c r="CF14" s="810"/>
      <c r="CG14" s="811"/>
      <c r="CH14" s="812"/>
      <c r="CI14" s="813"/>
      <c r="CJ14" s="813"/>
      <c r="CK14" s="813"/>
      <c r="CL14" s="814"/>
      <c r="CM14" s="812"/>
      <c r="CN14" s="813"/>
      <c r="CO14" s="813"/>
      <c r="CP14" s="813"/>
      <c r="CQ14" s="814"/>
      <c r="CR14" s="812"/>
      <c r="CS14" s="813"/>
      <c r="CT14" s="813"/>
      <c r="CU14" s="813"/>
      <c r="CV14" s="814"/>
      <c r="CW14" s="812"/>
      <c r="CX14" s="813"/>
      <c r="CY14" s="813"/>
      <c r="CZ14" s="813"/>
      <c r="DA14" s="814"/>
      <c r="DB14" s="812"/>
      <c r="DC14" s="813"/>
      <c r="DD14" s="813"/>
      <c r="DE14" s="813"/>
      <c r="DF14" s="814"/>
      <c r="DG14" s="812"/>
      <c r="DH14" s="813"/>
      <c r="DI14" s="813"/>
      <c r="DJ14" s="813"/>
      <c r="DK14" s="814"/>
      <c r="DL14" s="812"/>
      <c r="DM14" s="813"/>
      <c r="DN14" s="813"/>
      <c r="DO14" s="813"/>
      <c r="DP14" s="814"/>
      <c r="DQ14" s="812"/>
      <c r="DR14" s="813"/>
      <c r="DS14" s="813"/>
      <c r="DT14" s="813"/>
      <c r="DU14" s="814"/>
      <c r="DV14" s="809"/>
      <c r="DW14" s="810"/>
      <c r="DX14" s="810"/>
      <c r="DY14" s="810"/>
      <c r="DZ14" s="815"/>
      <c r="EA14" s="234"/>
    </row>
    <row r="15" spans="1:131" s="235" customFormat="1" ht="26.25" customHeight="1" x14ac:dyDescent="0.15">
      <c r="A15" s="238">
        <v>9</v>
      </c>
      <c r="B15" s="816"/>
      <c r="C15" s="817"/>
      <c r="D15" s="817"/>
      <c r="E15" s="817"/>
      <c r="F15" s="817"/>
      <c r="G15" s="817"/>
      <c r="H15" s="817"/>
      <c r="I15" s="817"/>
      <c r="J15" s="817"/>
      <c r="K15" s="817"/>
      <c r="L15" s="817"/>
      <c r="M15" s="817"/>
      <c r="N15" s="817"/>
      <c r="O15" s="817"/>
      <c r="P15" s="818"/>
      <c r="Q15" s="819"/>
      <c r="R15" s="820"/>
      <c r="S15" s="820"/>
      <c r="T15" s="820"/>
      <c r="U15" s="820"/>
      <c r="V15" s="820"/>
      <c r="W15" s="820"/>
      <c r="X15" s="820"/>
      <c r="Y15" s="820"/>
      <c r="Z15" s="820"/>
      <c r="AA15" s="820"/>
      <c r="AB15" s="820"/>
      <c r="AC15" s="820"/>
      <c r="AD15" s="820"/>
      <c r="AE15" s="821"/>
      <c r="AF15" s="822"/>
      <c r="AG15" s="823"/>
      <c r="AH15" s="823"/>
      <c r="AI15" s="823"/>
      <c r="AJ15" s="824"/>
      <c r="AK15" s="805"/>
      <c r="AL15" s="806"/>
      <c r="AM15" s="806"/>
      <c r="AN15" s="806"/>
      <c r="AO15" s="806"/>
      <c r="AP15" s="806"/>
      <c r="AQ15" s="806"/>
      <c r="AR15" s="806"/>
      <c r="AS15" s="806"/>
      <c r="AT15" s="806"/>
      <c r="AU15" s="807"/>
      <c r="AV15" s="807"/>
      <c r="AW15" s="807"/>
      <c r="AX15" s="807"/>
      <c r="AY15" s="808"/>
      <c r="AZ15" s="232"/>
      <c r="BA15" s="232"/>
      <c r="BB15" s="232"/>
      <c r="BC15" s="232"/>
      <c r="BD15" s="232"/>
      <c r="BE15" s="233"/>
      <c r="BF15" s="233"/>
      <c r="BG15" s="233"/>
      <c r="BH15" s="233"/>
      <c r="BI15" s="233"/>
      <c r="BJ15" s="233"/>
      <c r="BK15" s="233"/>
      <c r="BL15" s="233"/>
      <c r="BM15" s="233"/>
      <c r="BN15" s="233"/>
      <c r="BO15" s="233"/>
      <c r="BP15" s="233"/>
      <c r="BQ15" s="238">
        <v>9</v>
      </c>
      <c r="BR15" s="239"/>
      <c r="BS15" s="809"/>
      <c r="BT15" s="810"/>
      <c r="BU15" s="810"/>
      <c r="BV15" s="810"/>
      <c r="BW15" s="810"/>
      <c r="BX15" s="810"/>
      <c r="BY15" s="810"/>
      <c r="BZ15" s="810"/>
      <c r="CA15" s="810"/>
      <c r="CB15" s="810"/>
      <c r="CC15" s="810"/>
      <c r="CD15" s="810"/>
      <c r="CE15" s="810"/>
      <c r="CF15" s="810"/>
      <c r="CG15" s="811"/>
      <c r="CH15" s="812"/>
      <c r="CI15" s="813"/>
      <c r="CJ15" s="813"/>
      <c r="CK15" s="813"/>
      <c r="CL15" s="814"/>
      <c r="CM15" s="812"/>
      <c r="CN15" s="813"/>
      <c r="CO15" s="813"/>
      <c r="CP15" s="813"/>
      <c r="CQ15" s="814"/>
      <c r="CR15" s="812"/>
      <c r="CS15" s="813"/>
      <c r="CT15" s="813"/>
      <c r="CU15" s="813"/>
      <c r="CV15" s="814"/>
      <c r="CW15" s="812"/>
      <c r="CX15" s="813"/>
      <c r="CY15" s="813"/>
      <c r="CZ15" s="813"/>
      <c r="DA15" s="814"/>
      <c r="DB15" s="812"/>
      <c r="DC15" s="813"/>
      <c r="DD15" s="813"/>
      <c r="DE15" s="813"/>
      <c r="DF15" s="814"/>
      <c r="DG15" s="812"/>
      <c r="DH15" s="813"/>
      <c r="DI15" s="813"/>
      <c r="DJ15" s="813"/>
      <c r="DK15" s="814"/>
      <c r="DL15" s="812"/>
      <c r="DM15" s="813"/>
      <c r="DN15" s="813"/>
      <c r="DO15" s="813"/>
      <c r="DP15" s="814"/>
      <c r="DQ15" s="812"/>
      <c r="DR15" s="813"/>
      <c r="DS15" s="813"/>
      <c r="DT15" s="813"/>
      <c r="DU15" s="814"/>
      <c r="DV15" s="809"/>
      <c r="DW15" s="810"/>
      <c r="DX15" s="810"/>
      <c r="DY15" s="810"/>
      <c r="DZ15" s="815"/>
      <c r="EA15" s="234"/>
    </row>
    <row r="16" spans="1:131" s="235" customFormat="1" ht="26.25" customHeight="1" x14ac:dyDescent="0.15">
      <c r="A16" s="238">
        <v>10</v>
      </c>
      <c r="B16" s="816"/>
      <c r="C16" s="817"/>
      <c r="D16" s="817"/>
      <c r="E16" s="817"/>
      <c r="F16" s="817"/>
      <c r="G16" s="817"/>
      <c r="H16" s="817"/>
      <c r="I16" s="817"/>
      <c r="J16" s="817"/>
      <c r="K16" s="817"/>
      <c r="L16" s="817"/>
      <c r="M16" s="817"/>
      <c r="N16" s="817"/>
      <c r="O16" s="817"/>
      <c r="P16" s="818"/>
      <c r="Q16" s="819"/>
      <c r="R16" s="820"/>
      <c r="S16" s="820"/>
      <c r="T16" s="820"/>
      <c r="U16" s="820"/>
      <c r="V16" s="820"/>
      <c r="W16" s="820"/>
      <c r="X16" s="820"/>
      <c r="Y16" s="820"/>
      <c r="Z16" s="820"/>
      <c r="AA16" s="820"/>
      <c r="AB16" s="820"/>
      <c r="AC16" s="820"/>
      <c r="AD16" s="820"/>
      <c r="AE16" s="821"/>
      <c r="AF16" s="822"/>
      <c r="AG16" s="823"/>
      <c r="AH16" s="823"/>
      <c r="AI16" s="823"/>
      <c r="AJ16" s="824"/>
      <c r="AK16" s="805"/>
      <c r="AL16" s="806"/>
      <c r="AM16" s="806"/>
      <c r="AN16" s="806"/>
      <c r="AO16" s="806"/>
      <c r="AP16" s="806"/>
      <c r="AQ16" s="806"/>
      <c r="AR16" s="806"/>
      <c r="AS16" s="806"/>
      <c r="AT16" s="806"/>
      <c r="AU16" s="807"/>
      <c r="AV16" s="807"/>
      <c r="AW16" s="807"/>
      <c r="AX16" s="807"/>
      <c r="AY16" s="808"/>
      <c r="AZ16" s="232"/>
      <c r="BA16" s="232"/>
      <c r="BB16" s="232"/>
      <c r="BC16" s="232"/>
      <c r="BD16" s="232"/>
      <c r="BE16" s="233"/>
      <c r="BF16" s="233"/>
      <c r="BG16" s="233"/>
      <c r="BH16" s="233"/>
      <c r="BI16" s="233"/>
      <c r="BJ16" s="233"/>
      <c r="BK16" s="233"/>
      <c r="BL16" s="233"/>
      <c r="BM16" s="233"/>
      <c r="BN16" s="233"/>
      <c r="BO16" s="233"/>
      <c r="BP16" s="233"/>
      <c r="BQ16" s="238">
        <v>10</v>
      </c>
      <c r="BR16" s="239"/>
      <c r="BS16" s="809"/>
      <c r="BT16" s="810"/>
      <c r="BU16" s="810"/>
      <c r="BV16" s="810"/>
      <c r="BW16" s="810"/>
      <c r="BX16" s="810"/>
      <c r="BY16" s="810"/>
      <c r="BZ16" s="810"/>
      <c r="CA16" s="810"/>
      <c r="CB16" s="810"/>
      <c r="CC16" s="810"/>
      <c r="CD16" s="810"/>
      <c r="CE16" s="810"/>
      <c r="CF16" s="810"/>
      <c r="CG16" s="811"/>
      <c r="CH16" s="812"/>
      <c r="CI16" s="813"/>
      <c r="CJ16" s="813"/>
      <c r="CK16" s="813"/>
      <c r="CL16" s="814"/>
      <c r="CM16" s="812"/>
      <c r="CN16" s="813"/>
      <c r="CO16" s="813"/>
      <c r="CP16" s="813"/>
      <c r="CQ16" s="814"/>
      <c r="CR16" s="812"/>
      <c r="CS16" s="813"/>
      <c r="CT16" s="813"/>
      <c r="CU16" s="813"/>
      <c r="CV16" s="814"/>
      <c r="CW16" s="812"/>
      <c r="CX16" s="813"/>
      <c r="CY16" s="813"/>
      <c r="CZ16" s="813"/>
      <c r="DA16" s="814"/>
      <c r="DB16" s="812"/>
      <c r="DC16" s="813"/>
      <c r="DD16" s="813"/>
      <c r="DE16" s="813"/>
      <c r="DF16" s="814"/>
      <c r="DG16" s="812"/>
      <c r="DH16" s="813"/>
      <c r="DI16" s="813"/>
      <c r="DJ16" s="813"/>
      <c r="DK16" s="814"/>
      <c r="DL16" s="812"/>
      <c r="DM16" s="813"/>
      <c r="DN16" s="813"/>
      <c r="DO16" s="813"/>
      <c r="DP16" s="814"/>
      <c r="DQ16" s="812"/>
      <c r="DR16" s="813"/>
      <c r="DS16" s="813"/>
      <c r="DT16" s="813"/>
      <c r="DU16" s="814"/>
      <c r="DV16" s="809"/>
      <c r="DW16" s="810"/>
      <c r="DX16" s="810"/>
      <c r="DY16" s="810"/>
      <c r="DZ16" s="815"/>
      <c r="EA16" s="234"/>
    </row>
    <row r="17" spans="1:131" s="235" customFormat="1" ht="26.25" customHeight="1" x14ac:dyDescent="0.15">
      <c r="A17" s="238">
        <v>11</v>
      </c>
      <c r="B17" s="816"/>
      <c r="C17" s="817"/>
      <c r="D17" s="817"/>
      <c r="E17" s="817"/>
      <c r="F17" s="817"/>
      <c r="G17" s="817"/>
      <c r="H17" s="817"/>
      <c r="I17" s="817"/>
      <c r="J17" s="817"/>
      <c r="K17" s="817"/>
      <c r="L17" s="817"/>
      <c r="M17" s="817"/>
      <c r="N17" s="817"/>
      <c r="O17" s="817"/>
      <c r="P17" s="818"/>
      <c r="Q17" s="819"/>
      <c r="R17" s="820"/>
      <c r="S17" s="820"/>
      <c r="T17" s="820"/>
      <c r="U17" s="820"/>
      <c r="V17" s="820"/>
      <c r="W17" s="820"/>
      <c r="X17" s="820"/>
      <c r="Y17" s="820"/>
      <c r="Z17" s="820"/>
      <c r="AA17" s="820"/>
      <c r="AB17" s="820"/>
      <c r="AC17" s="820"/>
      <c r="AD17" s="820"/>
      <c r="AE17" s="821"/>
      <c r="AF17" s="822"/>
      <c r="AG17" s="823"/>
      <c r="AH17" s="823"/>
      <c r="AI17" s="823"/>
      <c r="AJ17" s="824"/>
      <c r="AK17" s="805"/>
      <c r="AL17" s="806"/>
      <c r="AM17" s="806"/>
      <c r="AN17" s="806"/>
      <c r="AO17" s="806"/>
      <c r="AP17" s="806"/>
      <c r="AQ17" s="806"/>
      <c r="AR17" s="806"/>
      <c r="AS17" s="806"/>
      <c r="AT17" s="806"/>
      <c r="AU17" s="807"/>
      <c r="AV17" s="807"/>
      <c r="AW17" s="807"/>
      <c r="AX17" s="807"/>
      <c r="AY17" s="808"/>
      <c r="AZ17" s="232"/>
      <c r="BA17" s="232"/>
      <c r="BB17" s="232"/>
      <c r="BC17" s="232"/>
      <c r="BD17" s="232"/>
      <c r="BE17" s="233"/>
      <c r="BF17" s="233"/>
      <c r="BG17" s="233"/>
      <c r="BH17" s="233"/>
      <c r="BI17" s="233"/>
      <c r="BJ17" s="233"/>
      <c r="BK17" s="233"/>
      <c r="BL17" s="233"/>
      <c r="BM17" s="233"/>
      <c r="BN17" s="233"/>
      <c r="BO17" s="233"/>
      <c r="BP17" s="233"/>
      <c r="BQ17" s="238">
        <v>11</v>
      </c>
      <c r="BR17" s="239"/>
      <c r="BS17" s="809"/>
      <c r="BT17" s="810"/>
      <c r="BU17" s="810"/>
      <c r="BV17" s="810"/>
      <c r="BW17" s="810"/>
      <c r="BX17" s="810"/>
      <c r="BY17" s="810"/>
      <c r="BZ17" s="810"/>
      <c r="CA17" s="810"/>
      <c r="CB17" s="810"/>
      <c r="CC17" s="810"/>
      <c r="CD17" s="810"/>
      <c r="CE17" s="810"/>
      <c r="CF17" s="810"/>
      <c r="CG17" s="811"/>
      <c r="CH17" s="812"/>
      <c r="CI17" s="813"/>
      <c r="CJ17" s="813"/>
      <c r="CK17" s="813"/>
      <c r="CL17" s="814"/>
      <c r="CM17" s="812"/>
      <c r="CN17" s="813"/>
      <c r="CO17" s="813"/>
      <c r="CP17" s="813"/>
      <c r="CQ17" s="814"/>
      <c r="CR17" s="812"/>
      <c r="CS17" s="813"/>
      <c r="CT17" s="813"/>
      <c r="CU17" s="813"/>
      <c r="CV17" s="814"/>
      <c r="CW17" s="812"/>
      <c r="CX17" s="813"/>
      <c r="CY17" s="813"/>
      <c r="CZ17" s="813"/>
      <c r="DA17" s="814"/>
      <c r="DB17" s="812"/>
      <c r="DC17" s="813"/>
      <c r="DD17" s="813"/>
      <c r="DE17" s="813"/>
      <c r="DF17" s="814"/>
      <c r="DG17" s="812"/>
      <c r="DH17" s="813"/>
      <c r="DI17" s="813"/>
      <c r="DJ17" s="813"/>
      <c r="DK17" s="814"/>
      <c r="DL17" s="812"/>
      <c r="DM17" s="813"/>
      <c r="DN17" s="813"/>
      <c r="DO17" s="813"/>
      <c r="DP17" s="814"/>
      <c r="DQ17" s="812"/>
      <c r="DR17" s="813"/>
      <c r="DS17" s="813"/>
      <c r="DT17" s="813"/>
      <c r="DU17" s="814"/>
      <c r="DV17" s="809"/>
      <c r="DW17" s="810"/>
      <c r="DX17" s="810"/>
      <c r="DY17" s="810"/>
      <c r="DZ17" s="815"/>
      <c r="EA17" s="234"/>
    </row>
    <row r="18" spans="1:131" s="235" customFormat="1" ht="26.25" customHeight="1" x14ac:dyDescent="0.15">
      <c r="A18" s="238">
        <v>12</v>
      </c>
      <c r="B18" s="816"/>
      <c r="C18" s="817"/>
      <c r="D18" s="817"/>
      <c r="E18" s="817"/>
      <c r="F18" s="817"/>
      <c r="G18" s="817"/>
      <c r="H18" s="817"/>
      <c r="I18" s="817"/>
      <c r="J18" s="817"/>
      <c r="K18" s="817"/>
      <c r="L18" s="817"/>
      <c r="M18" s="817"/>
      <c r="N18" s="817"/>
      <c r="O18" s="817"/>
      <c r="P18" s="818"/>
      <c r="Q18" s="819"/>
      <c r="R18" s="820"/>
      <c r="S18" s="820"/>
      <c r="T18" s="820"/>
      <c r="U18" s="820"/>
      <c r="V18" s="820"/>
      <c r="W18" s="820"/>
      <c r="X18" s="820"/>
      <c r="Y18" s="820"/>
      <c r="Z18" s="820"/>
      <c r="AA18" s="820"/>
      <c r="AB18" s="820"/>
      <c r="AC18" s="820"/>
      <c r="AD18" s="820"/>
      <c r="AE18" s="821"/>
      <c r="AF18" s="822"/>
      <c r="AG18" s="823"/>
      <c r="AH18" s="823"/>
      <c r="AI18" s="823"/>
      <c r="AJ18" s="824"/>
      <c r="AK18" s="805"/>
      <c r="AL18" s="806"/>
      <c r="AM18" s="806"/>
      <c r="AN18" s="806"/>
      <c r="AO18" s="806"/>
      <c r="AP18" s="806"/>
      <c r="AQ18" s="806"/>
      <c r="AR18" s="806"/>
      <c r="AS18" s="806"/>
      <c r="AT18" s="806"/>
      <c r="AU18" s="807"/>
      <c r="AV18" s="807"/>
      <c r="AW18" s="807"/>
      <c r="AX18" s="807"/>
      <c r="AY18" s="808"/>
      <c r="AZ18" s="232"/>
      <c r="BA18" s="232"/>
      <c r="BB18" s="232"/>
      <c r="BC18" s="232"/>
      <c r="BD18" s="232"/>
      <c r="BE18" s="233"/>
      <c r="BF18" s="233"/>
      <c r="BG18" s="233"/>
      <c r="BH18" s="233"/>
      <c r="BI18" s="233"/>
      <c r="BJ18" s="233"/>
      <c r="BK18" s="233"/>
      <c r="BL18" s="233"/>
      <c r="BM18" s="233"/>
      <c r="BN18" s="233"/>
      <c r="BO18" s="233"/>
      <c r="BP18" s="233"/>
      <c r="BQ18" s="238">
        <v>12</v>
      </c>
      <c r="BR18" s="239"/>
      <c r="BS18" s="809"/>
      <c r="BT18" s="810"/>
      <c r="BU18" s="810"/>
      <c r="BV18" s="810"/>
      <c r="BW18" s="810"/>
      <c r="BX18" s="810"/>
      <c r="BY18" s="810"/>
      <c r="BZ18" s="810"/>
      <c r="CA18" s="810"/>
      <c r="CB18" s="810"/>
      <c r="CC18" s="810"/>
      <c r="CD18" s="810"/>
      <c r="CE18" s="810"/>
      <c r="CF18" s="810"/>
      <c r="CG18" s="811"/>
      <c r="CH18" s="812"/>
      <c r="CI18" s="813"/>
      <c r="CJ18" s="813"/>
      <c r="CK18" s="813"/>
      <c r="CL18" s="814"/>
      <c r="CM18" s="812"/>
      <c r="CN18" s="813"/>
      <c r="CO18" s="813"/>
      <c r="CP18" s="813"/>
      <c r="CQ18" s="814"/>
      <c r="CR18" s="812"/>
      <c r="CS18" s="813"/>
      <c r="CT18" s="813"/>
      <c r="CU18" s="813"/>
      <c r="CV18" s="814"/>
      <c r="CW18" s="812"/>
      <c r="CX18" s="813"/>
      <c r="CY18" s="813"/>
      <c r="CZ18" s="813"/>
      <c r="DA18" s="814"/>
      <c r="DB18" s="812"/>
      <c r="DC18" s="813"/>
      <c r="DD18" s="813"/>
      <c r="DE18" s="813"/>
      <c r="DF18" s="814"/>
      <c r="DG18" s="812"/>
      <c r="DH18" s="813"/>
      <c r="DI18" s="813"/>
      <c r="DJ18" s="813"/>
      <c r="DK18" s="814"/>
      <c r="DL18" s="812"/>
      <c r="DM18" s="813"/>
      <c r="DN18" s="813"/>
      <c r="DO18" s="813"/>
      <c r="DP18" s="814"/>
      <c r="DQ18" s="812"/>
      <c r="DR18" s="813"/>
      <c r="DS18" s="813"/>
      <c r="DT18" s="813"/>
      <c r="DU18" s="814"/>
      <c r="DV18" s="809"/>
      <c r="DW18" s="810"/>
      <c r="DX18" s="810"/>
      <c r="DY18" s="810"/>
      <c r="DZ18" s="815"/>
      <c r="EA18" s="234"/>
    </row>
    <row r="19" spans="1:131" s="235" customFormat="1" ht="26.25" customHeight="1" x14ac:dyDescent="0.15">
      <c r="A19" s="238">
        <v>13</v>
      </c>
      <c r="B19" s="816"/>
      <c r="C19" s="817"/>
      <c r="D19" s="817"/>
      <c r="E19" s="817"/>
      <c r="F19" s="817"/>
      <c r="G19" s="817"/>
      <c r="H19" s="817"/>
      <c r="I19" s="817"/>
      <c r="J19" s="817"/>
      <c r="K19" s="817"/>
      <c r="L19" s="817"/>
      <c r="M19" s="817"/>
      <c r="N19" s="817"/>
      <c r="O19" s="817"/>
      <c r="P19" s="818"/>
      <c r="Q19" s="819"/>
      <c r="R19" s="820"/>
      <c r="S19" s="820"/>
      <c r="T19" s="820"/>
      <c r="U19" s="820"/>
      <c r="V19" s="820"/>
      <c r="W19" s="820"/>
      <c r="X19" s="820"/>
      <c r="Y19" s="820"/>
      <c r="Z19" s="820"/>
      <c r="AA19" s="820"/>
      <c r="AB19" s="820"/>
      <c r="AC19" s="820"/>
      <c r="AD19" s="820"/>
      <c r="AE19" s="821"/>
      <c r="AF19" s="822"/>
      <c r="AG19" s="823"/>
      <c r="AH19" s="823"/>
      <c r="AI19" s="823"/>
      <c r="AJ19" s="824"/>
      <c r="AK19" s="805"/>
      <c r="AL19" s="806"/>
      <c r="AM19" s="806"/>
      <c r="AN19" s="806"/>
      <c r="AO19" s="806"/>
      <c r="AP19" s="806"/>
      <c r="AQ19" s="806"/>
      <c r="AR19" s="806"/>
      <c r="AS19" s="806"/>
      <c r="AT19" s="806"/>
      <c r="AU19" s="807"/>
      <c r="AV19" s="807"/>
      <c r="AW19" s="807"/>
      <c r="AX19" s="807"/>
      <c r="AY19" s="808"/>
      <c r="AZ19" s="232"/>
      <c r="BA19" s="232"/>
      <c r="BB19" s="232"/>
      <c r="BC19" s="232"/>
      <c r="BD19" s="232"/>
      <c r="BE19" s="233"/>
      <c r="BF19" s="233"/>
      <c r="BG19" s="233"/>
      <c r="BH19" s="233"/>
      <c r="BI19" s="233"/>
      <c r="BJ19" s="233"/>
      <c r="BK19" s="233"/>
      <c r="BL19" s="233"/>
      <c r="BM19" s="233"/>
      <c r="BN19" s="233"/>
      <c r="BO19" s="233"/>
      <c r="BP19" s="233"/>
      <c r="BQ19" s="238">
        <v>13</v>
      </c>
      <c r="BR19" s="239"/>
      <c r="BS19" s="809"/>
      <c r="BT19" s="810"/>
      <c r="BU19" s="810"/>
      <c r="BV19" s="810"/>
      <c r="BW19" s="810"/>
      <c r="BX19" s="810"/>
      <c r="BY19" s="810"/>
      <c r="BZ19" s="810"/>
      <c r="CA19" s="810"/>
      <c r="CB19" s="810"/>
      <c r="CC19" s="810"/>
      <c r="CD19" s="810"/>
      <c r="CE19" s="810"/>
      <c r="CF19" s="810"/>
      <c r="CG19" s="811"/>
      <c r="CH19" s="812"/>
      <c r="CI19" s="813"/>
      <c r="CJ19" s="813"/>
      <c r="CK19" s="813"/>
      <c r="CL19" s="814"/>
      <c r="CM19" s="812"/>
      <c r="CN19" s="813"/>
      <c r="CO19" s="813"/>
      <c r="CP19" s="813"/>
      <c r="CQ19" s="814"/>
      <c r="CR19" s="812"/>
      <c r="CS19" s="813"/>
      <c r="CT19" s="813"/>
      <c r="CU19" s="813"/>
      <c r="CV19" s="814"/>
      <c r="CW19" s="812"/>
      <c r="CX19" s="813"/>
      <c r="CY19" s="813"/>
      <c r="CZ19" s="813"/>
      <c r="DA19" s="814"/>
      <c r="DB19" s="812"/>
      <c r="DC19" s="813"/>
      <c r="DD19" s="813"/>
      <c r="DE19" s="813"/>
      <c r="DF19" s="814"/>
      <c r="DG19" s="812"/>
      <c r="DH19" s="813"/>
      <c r="DI19" s="813"/>
      <c r="DJ19" s="813"/>
      <c r="DK19" s="814"/>
      <c r="DL19" s="812"/>
      <c r="DM19" s="813"/>
      <c r="DN19" s="813"/>
      <c r="DO19" s="813"/>
      <c r="DP19" s="814"/>
      <c r="DQ19" s="812"/>
      <c r="DR19" s="813"/>
      <c r="DS19" s="813"/>
      <c r="DT19" s="813"/>
      <c r="DU19" s="814"/>
      <c r="DV19" s="809"/>
      <c r="DW19" s="810"/>
      <c r="DX19" s="810"/>
      <c r="DY19" s="810"/>
      <c r="DZ19" s="815"/>
      <c r="EA19" s="234"/>
    </row>
    <row r="20" spans="1:131" s="235" customFormat="1" ht="26.25" customHeight="1" x14ac:dyDescent="0.15">
      <c r="A20" s="238">
        <v>14</v>
      </c>
      <c r="B20" s="816"/>
      <c r="C20" s="817"/>
      <c r="D20" s="817"/>
      <c r="E20" s="817"/>
      <c r="F20" s="817"/>
      <c r="G20" s="817"/>
      <c r="H20" s="817"/>
      <c r="I20" s="817"/>
      <c r="J20" s="817"/>
      <c r="K20" s="817"/>
      <c r="L20" s="817"/>
      <c r="M20" s="817"/>
      <c r="N20" s="817"/>
      <c r="O20" s="817"/>
      <c r="P20" s="818"/>
      <c r="Q20" s="819"/>
      <c r="R20" s="820"/>
      <c r="S20" s="820"/>
      <c r="T20" s="820"/>
      <c r="U20" s="820"/>
      <c r="V20" s="820"/>
      <c r="W20" s="820"/>
      <c r="X20" s="820"/>
      <c r="Y20" s="820"/>
      <c r="Z20" s="820"/>
      <c r="AA20" s="820"/>
      <c r="AB20" s="820"/>
      <c r="AC20" s="820"/>
      <c r="AD20" s="820"/>
      <c r="AE20" s="821"/>
      <c r="AF20" s="822"/>
      <c r="AG20" s="823"/>
      <c r="AH20" s="823"/>
      <c r="AI20" s="823"/>
      <c r="AJ20" s="824"/>
      <c r="AK20" s="805"/>
      <c r="AL20" s="806"/>
      <c r="AM20" s="806"/>
      <c r="AN20" s="806"/>
      <c r="AO20" s="806"/>
      <c r="AP20" s="806"/>
      <c r="AQ20" s="806"/>
      <c r="AR20" s="806"/>
      <c r="AS20" s="806"/>
      <c r="AT20" s="806"/>
      <c r="AU20" s="807"/>
      <c r="AV20" s="807"/>
      <c r="AW20" s="807"/>
      <c r="AX20" s="807"/>
      <c r="AY20" s="808"/>
      <c r="AZ20" s="232"/>
      <c r="BA20" s="232"/>
      <c r="BB20" s="232"/>
      <c r="BC20" s="232"/>
      <c r="BD20" s="232"/>
      <c r="BE20" s="233"/>
      <c r="BF20" s="233"/>
      <c r="BG20" s="233"/>
      <c r="BH20" s="233"/>
      <c r="BI20" s="233"/>
      <c r="BJ20" s="233"/>
      <c r="BK20" s="233"/>
      <c r="BL20" s="233"/>
      <c r="BM20" s="233"/>
      <c r="BN20" s="233"/>
      <c r="BO20" s="233"/>
      <c r="BP20" s="233"/>
      <c r="BQ20" s="238">
        <v>14</v>
      </c>
      <c r="BR20" s="239"/>
      <c r="BS20" s="809"/>
      <c r="BT20" s="810"/>
      <c r="BU20" s="810"/>
      <c r="BV20" s="810"/>
      <c r="BW20" s="810"/>
      <c r="BX20" s="810"/>
      <c r="BY20" s="810"/>
      <c r="BZ20" s="810"/>
      <c r="CA20" s="810"/>
      <c r="CB20" s="810"/>
      <c r="CC20" s="810"/>
      <c r="CD20" s="810"/>
      <c r="CE20" s="810"/>
      <c r="CF20" s="810"/>
      <c r="CG20" s="811"/>
      <c r="CH20" s="812"/>
      <c r="CI20" s="813"/>
      <c r="CJ20" s="813"/>
      <c r="CK20" s="813"/>
      <c r="CL20" s="814"/>
      <c r="CM20" s="812"/>
      <c r="CN20" s="813"/>
      <c r="CO20" s="813"/>
      <c r="CP20" s="813"/>
      <c r="CQ20" s="814"/>
      <c r="CR20" s="812"/>
      <c r="CS20" s="813"/>
      <c r="CT20" s="813"/>
      <c r="CU20" s="813"/>
      <c r="CV20" s="814"/>
      <c r="CW20" s="812"/>
      <c r="CX20" s="813"/>
      <c r="CY20" s="813"/>
      <c r="CZ20" s="813"/>
      <c r="DA20" s="814"/>
      <c r="DB20" s="812"/>
      <c r="DC20" s="813"/>
      <c r="DD20" s="813"/>
      <c r="DE20" s="813"/>
      <c r="DF20" s="814"/>
      <c r="DG20" s="812"/>
      <c r="DH20" s="813"/>
      <c r="DI20" s="813"/>
      <c r="DJ20" s="813"/>
      <c r="DK20" s="814"/>
      <c r="DL20" s="812"/>
      <c r="DM20" s="813"/>
      <c r="DN20" s="813"/>
      <c r="DO20" s="813"/>
      <c r="DP20" s="814"/>
      <c r="DQ20" s="812"/>
      <c r="DR20" s="813"/>
      <c r="DS20" s="813"/>
      <c r="DT20" s="813"/>
      <c r="DU20" s="814"/>
      <c r="DV20" s="809"/>
      <c r="DW20" s="810"/>
      <c r="DX20" s="810"/>
      <c r="DY20" s="810"/>
      <c r="DZ20" s="815"/>
      <c r="EA20" s="234"/>
    </row>
    <row r="21" spans="1:131" s="235" customFormat="1" ht="26.25" customHeight="1" thickBot="1" x14ac:dyDescent="0.2">
      <c r="A21" s="238">
        <v>15</v>
      </c>
      <c r="B21" s="816"/>
      <c r="C21" s="817"/>
      <c r="D21" s="817"/>
      <c r="E21" s="817"/>
      <c r="F21" s="817"/>
      <c r="G21" s="817"/>
      <c r="H21" s="817"/>
      <c r="I21" s="817"/>
      <c r="J21" s="817"/>
      <c r="K21" s="817"/>
      <c r="L21" s="817"/>
      <c r="M21" s="817"/>
      <c r="N21" s="817"/>
      <c r="O21" s="817"/>
      <c r="P21" s="818"/>
      <c r="Q21" s="819"/>
      <c r="R21" s="820"/>
      <c r="S21" s="820"/>
      <c r="T21" s="820"/>
      <c r="U21" s="820"/>
      <c r="V21" s="820"/>
      <c r="W21" s="820"/>
      <c r="X21" s="820"/>
      <c r="Y21" s="820"/>
      <c r="Z21" s="820"/>
      <c r="AA21" s="820"/>
      <c r="AB21" s="820"/>
      <c r="AC21" s="820"/>
      <c r="AD21" s="820"/>
      <c r="AE21" s="821"/>
      <c r="AF21" s="822"/>
      <c r="AG21" s="823"/>
      <c r="AH21" s="823"/>
      <c r="AI21" s="823"/>
      <c r="AJ21" s="824"/>
      <c r="AK21" s="805"/>
      <c r="AL21" s="806"/>
      <c r="AM21" s="806"/>
      <c r="AN21" s="806"/>
      <c r="AO21" s="806"/>
      <c r="AP21" s="806"/>
      <c r="AQ21" s="806"/>
      <c r="AR21" s="806"/>
      <c r="AS21" s="806"/>
      <c r="AT21" s="806"/>
      <c r="AU21" s="807"/>
      <c r="AV21" s="807"/>
      <c r="AW21" s="807"/>
      <c r="AX21" s="807"/>
      <c r="AY21" s="808"/>
      <c r="AZ21" s="232"/>
      <c r="BA21" s="232"/>
      <c r="BB21" s="232"/>
      <c r="BC21" s="232"/>
      <c r="BD21" s="232"/>
      <c r="BE21" s="233"/>
      <c r="BF21" s="233"/>
      <c r="BG21" s="233"/>
      <c r="BH21" s="233"/>
      <c r="BI21" s="233"/>
      <c r="BJ21" s="233"/>
      <c r="BK21" s="233"/>
      <c r="BL21" s="233"/>
      <c r="BM21" s="233"/>
      <c r="BN21" s="233"/>
      <c r="BO21" s="233"/>
      <c r="BP21" s="233"/>
      <c r="BQ21" s="238">
        <v>15</v>
      </c>
      <c r="BR21" s="239"/>
      <c r="BS21" s="809"/>
      <c r="BT21" s="810"/>
      <c r="BU21" s="810"/>
      <c r="BV21" s="810"/>
      <c r="BW21" s="810"/>
      <c r="BX21" s="810"/>
      <c r="BY21" s="810"/>
      <c r="BZ21" s="810"/>
      <c r="CA21" s="810"/>
      <c r="CB21" s="810"/>
      <c r="CC21" s="810"/>
      <c r="CD21" s="810"/>
      <c r="CE21" s="810"/>
      <c r="CF21" s="810"/>
      <c r="CG21" s="811"/>
      <c r="CH21" s="812"/>
      <c r="CI21" s="813"/>
      <c r="CJ21" s="813"/>
      <c r="CK21" s="813"/>
      <c r="CL21" s="814"/>
      <c r="CM21" s="812"/>
      <c r="CN21" s="813"/>
      <c r="CO21" s="813"/>
      <c r="CP21" s="813"/>
      <c r="CQ21" s="814"/>
      <c r="CR21" s="812"/>
      <c r="CS21" s="813"/>
      <c r="CT21" s="813"/>
      <c r="CU21" s="813"/>
      <c r="CV21" s="814"/>
      <c r="CW21" s="812"/>
      <c r="CX21" s="813"/>
      <c r="CY21" s="813"/>
      <c r="CZ21" s="813"/>
      <c r="DA21" s="814"/>
      <c r="DB21" s="812"/>
      <c r="DC21" s="813"/>
      <c r="DD21" s="813"/>
      <c r="DE21" s="813"/>
      <c r="DF21" s="814"/>
      <c r="DG21" s="812"/>
      <c r="DH21" s="813"/>
      <c r="DI21" s="813"/>
      <c r="DJ21" s="813"/>
      <c r="DK21" s="814"/>
      <c r="DL21" s="812"/>
      <c r="DM21" s="813"/>
      <c r="DN21" s="813"/>
      <c r="DO21" s="813"/>
      <c r="DP21" s="814"/>
      <c r="DQ21" s="812"/>
      <c r="DR21" s="813"/>
      <c r="DS21" s="813"/>
      <c r="DT21" s="813"/>
      <c r="DU21" s="814"/>
      <c r="DV21" s="809"/>
      <c r="DW21" s="810"/>
      <c r="DX21" s="810"/>
      <c r="DY21" s="810"/>
      <c r="DZ21" s="815"/>
      <c r="EA21" s="234"/>
    </row>
    <row r="22" spans="1:131" s="235" customFormat="1" ht="26.25" customHeight="1" x14ac:dyDescent="0.15">
      <c r="A22" s="238">
        <v>16</v>
      </c>
      <c r="B22" s="816"/>
      <c r="C22" s="817"/>
      <c r="D22" s="817"/>
      <c r="E22" s="817"/>
      <c r="F22" s="817"/>
      <c r="G22" s="817"/>
      <c r="H22" s="817"/>
      <c r="I22" s="817"/>
      <c r="J22" s="817"/>
      <c r="K22" s="817"/>
      <c r="L22" s="817"/>
      <c r="M22" s="817"/>
      <c r="N22" s="817"/>
      <c r="O22" s="817"/>
      <c r="P22" s="818"/>
      <c r="Q22" s="835"/>
      <c r="R22" s="836"/>
      <c r="S22" s="836"/>
      <c r="T22" s="836"/>
      <c r="U22" s="836"/>
      <c r="V22" s="836"/>
      <c r="W22" s="836"/>
      <c r="X22" s="836"/>
      <c r="Y22" s="836"/>
      <c r="Z22" s="836"/>
      <c r="AA22" s="836"/>
      <c r="AB22" s="836"/>
      <c r="AC22" s="836"/>
      <c r="AD22" s="836"/>
      <c r="AE22" s="837"/>
      <c r="AF22" s="822"/>
      <c r="AG22" s="823"/>
      <c r="AH22" s="823"/>
      <c r="AI22" s="823"/>
      <c r="AJ22" s="824"/>
      <c r="AK22" s="838"/>
      <c r="AL22" s="839"/>
      <c r="AM22" s="839"/>
      <c r="AN22" s="839"/>
      <c r="AO22" s="839"/>
      <c r="AP22" s="839"/>
      <c r="AQ22" s="839"/>
      <c r="AR22" s="839"/>
      <c r="AS22" s="839"/>
      <c r="AT22" s="839"/>
      <c r="AU22" s="840"/>
      <c r="AV22" s="840"/>
      <c r="AW22" s="840"/>
      <c r="AX22" s="840"/>
      <c r="AY22" s="841"/>
      <c r="AZ22" s="842" t="s">
        <v>376</v>
      </c>
      <c r="BA22" s="842"/>
      <c r="BB22" s="842"/>
      <c r="BC22" s="842"/>
      <c r="BD22" s="843"/>
      <c r="BE22" s="233"/>
      <c r="BF22" s="233"/>
      <c r="BG22" s="233"/>
      <c r="BH22" s="233"/>
      <c r="BI22" s="233"/>
      <c r="BJ22" s="233"/>
      <c r="BK22" s="233"/>
      <c r="BL22" s="233"/>
      <c r="BM22" s="233"/>
      <c r="BN22" s="233"/>
      <c r="BO22" s="233"/>
      <c r="BP22" s="233"/>
      <c r="BQ22" s="238">
        <v>16</v>
      </c>
      <c r="BR22" s="239"/>
      <c r="BS22" s="809"/>
      <c r="BT22" s="810"/>
      <c r="BU22" s="810"/>
      <c r="BV22" s="810"/>
      <c r="BW22" s="810"/>
      <c r="BX22" s="810"/>
      <c r="BY22" s="810"/>
      <c r="BZ22" s="810"/>
      <c r="CA22" s="810"/>
      <c r="CB22" s="810"/>
      <c r="CC22" s="810"/>
      <c r="CD22" s="810"/>
      <c r="CE22" s="810"/>
      <c r="CF22" s="810"/>
      <c r="CG22" s="811"/>
      <c r="CH22" s="812"/>
      <c r="CI22" s="813"/>
      <c r="CJ22" s="813"/>
      <c r="CK22" s="813"/>
      <c r="CL22" s="814"/>
      <c r="CM22" s="812"/>
      <c r="CN22" s="813"/>
      <c r="CO22" s="813"/>
      <c r="CP22" s="813"/>
      <c r="CQ22" s="814"/>
      <c r="CR22" s="812"/>
      <c r="CS22" s="813"/>
      <c r="CT22" s="813"/>
      <c r="CU22" s="813"/>
      <c r="CV22" s="814"/>
      <c r="CW22" s="812"/>
      <c r="CX22" s="813"/>
      <c r="CY22" s="813"/>
      <c r="CZ22" s="813"/>
      <c r="DA22" s="814"/>
      <c r="DB22" s="812"/>
      <c r="DC22" s="813"/>
      <c r="DD22" s="813"/>
      <c r="DE22" s="813"/>
      <c r="DF22" s="814"/>
      <c r="DG22" s="812"/>
      <c r="DH22" s="813"/>
      <c r="DI22" s="813"/>
      <c r="DJ22" s="813"/>
      <c r="DK22" s="814"/>
      <c r="DL22" s="812"/>
      <c r="DM22" s="813"/>
      <c r="DN22" s="813"/>
      <c r="DO22" s="813"/>
      <c r="DP22" s="814"/>
      <c r="DQ22" s="812"/>
      <c r="DR22" s="813"/>
      <c r="DS22" s="813"/>
      <c r="DT22" s="813"/>
      <c r="DU22" s="814"/>
      <c r="DV22" s="809"/>
      <c r="DW22" s="810"/>
      <c r="DX22" s="810"/>
      <c r="DY22" s="810"/>
      <c r="DZ22" s="815"/>
      <c r="EA22" s="234"/>
    </row>
    <row r="23" spans="1:131" s="235" customFormat="1" ht="26.25" customHeight="1" thickBot="1" x14ac:dyDescent="0.2">
      <c r="A23" s="240" t="s">
        <v>377</v>
      </c>
      <c r="B23" s="825" t="s">
        <v>378</v>
      </c>
      <c r="C23" s="826"/>
      <c r="D23" s="826"/>
      <c r="E23" s="826"/>
      <c r="F23" s="826"/>
      <c r="G23" s="826"/>
      <c r="H23" s="826"/>
      <c r="I23" s="826"/>
      <c r="J23" s="826"/>
      <c r="K23" s="826"/>
      <c r="L23" s="826"/>
      <c r="M23" s="826"/>
      <c r="N23" s="826"/>
      <c r="O23" s="826"/>
      <c r="P23" s="827"/>
      <c r="Q23" s="828">
        <v>8371</v>
      </c>
      <c r="R23" s="829"/>
      <c r="S23" s="829"/>
      <c r="T23" s="829"/>
      <c r="U23" s="829"/>
      <c r="V23" s="829">
        <v>7910</v>
      </c>
      <c r="W23" s="829"/>
      <c r="X23" s="829"/>
      <c r="Y23" s="829"/>
      <c r="Z23" s="829"/>
      <c r="AA23" s="829">
        <v>461</v>
      </c>
      <c r="AB23" s="829"/>
      <c r="AC23" s="829"/>
      <c r="AD23" s="829"/>
      <c r="AE23" s="830"/>
      <c r="AF23" s="831">
        <v>426</v>
      </c>
      <c r="AG23" s="829"/>
      <c r="AH23" s="829"/>
      <c r="AI23" s="829"/>
      <c r="AJ23" s="832"/>
      <c r="AK23" s="833"/>
      <c r="AL23" s="834"/>
      <c r="AM23" s="834"/>
      <c r="AN23" s="834"/>
      <c r="AO23" s="834"/>
      <c r="AP23" s="829">
        <v>6022</v>
      </c>
      <c r="AQ23" s="829"/>
      <c r="AR23" s="829"/>
      <c r="AS23" s="829"/>
      <c r="AT23" s="829"/>
      <c r="AU23" s="845"/>
      <c r="AV23" s="845"/>
      <c r="AW23" s="845"/>
      <c r="AX23" s="845"/>
      <c r="AY23" s="846"/>
      <c r="AZ23" s="847" t="s">
        <v>122</v>
      </c>
      <c r="BA23" s="848"/>
      <c r="BB23" s="848"/>
      <c r="BC23" s="848"/>
      <c r="BD23" s="849"/>
      <c r="BE23" s="233"/>
      <c r="BF23" s="233"/>
      <c r="BG23" s="233"/>
      <c r="BH23" s="233"/>
      <c r="BI23" s="233"/>
      <c r="BJ23" s="233"/>
      <c r="BK23" s="233"/>
      <c r="BL23" s="233"/>
      <c r="BM23" s="233"/>
      <c r="BN23" s="233"/>
      <c r="BO23" s="233"/>
      <c r="BP23" s="233"/>
      <c r="BQ23" s="238">
        <v>17</v>
      </c>
      <c r="BR23" s="239"/>
      <c r="BS23" s="809"/>
      <c r="BT23" s="810"/>
      <c r="BU23" s="810"/>
      <c r="BV23" s="810"/>
      <c r="BW23" s="810"/>
      <c r="BX23" s="810"/>
      <c r="BY23" s="810"/>
      <c r="BZ23" s="810"/>
      <c r="CA23" s="810"/>
      <c r="CB23" s="810"/>
      <c r="CC23" s="810"/>
      <c r="CD23" s="810"/>
      <c r="CE23" s="810"/>
      <c r="CF23" s="810"/>
      <c r="CG23" s="811"/>
      <c r="CH23" s="812"/>
      <c r="CI23" s="813"/>
      <c r="CJ23" s="813"/>
      <c r="CK23" s="813"/>
      <c r="CL23" s="814"/>
      <c r="CM23" s="812"/>
      <c r="CN23" s="813"/>
      <c r="CO23" s="813"/>
      <c r="CP23" s="813"/>
      <c r="CQ23" s="814"/>
      <c r="CR23" s="812"/>
      <c r="CS23" s="813"/>
      <c r="CT23" s="813"/>
      <c r="CU23" s="813"/>
      <c r="CV23" s="814"/>
      <c r="CW23" s="812"/>
      <c r="CX23" s="813"/>
      <c r="CY23" s="813"/>
      <c r="CZ23" s="813"/>
      <c r="DA23" s="814"/>
      <c r="DB23" s="812"/>
      <c r="DC23" s="813"/>
      <c r="DD23" s="813"/>
      <c r="DE23" s="813"/>
      <c r="DF23" s="814"/>
      <c r="DG23" s="812"/>
      <c r="DH23" s="813"/>
      <c r="DI23" s="813"/>
      <c r="DJ23" s="813"/>
      <c r="DK23" s="814"/>
      <c r="DL23" s="812"/>
      <c r="DM23" s="813"/>
      <c r="DN23" s="813"/>
      <c r="DO23" s="813"/>
      <c r="DP23" s="814"/>
      <c r="DQ23" s="812"/>
      <c r="DR23" s="813"/>
      <c r="DS23" s="813"/>
      <c r="DT23" s="813"/>
      <c r="DU23" s="814"/>
      <c r="DV23" s="809"/>
      <c r="DW23" s="810"/>
      <c r="DX23" s="810"/>
      <c r="DY23" s="810"/>
      <c r="DZ23" s="815"/>
      <c r="EA23" s="234"/>
    </row>
    <row r="24" spans="1:131" s="235" customFormat="1" ht="26.25" customHeight="1" x14ac:dyDescent="0.15">
      <c r="A24" s="844" t="s">
        <v>379</v>
      </c>
      <c r="B24" s="844"/>
      <c r="C24" s="844"/>
      <c r="D24" s="844"/>
      <c r="E24" s="844"/>
      <c r="F24" s="844"/>
      <c r="G24" s="844"/>
      <c r="H24" s="844"/>
      <c r="I24" s="844"/>
      <c r="J24" s="844"/>
      <c r="K24" s="844"/>
      <c r="L24" s="844"/>
      <c r="M24" s="844"/>
      <c r="N24" s="844"/>
      <c r="O24" s="844"/>
      <c r="P24" s="844"/>
      <c r="Q24" s="844"/>
      <c r="R24" s="844"/>
      <c r="S24" s="844"/>
      <c r="T24" s="844"/>
      <c r="U24" s="844"/>
      <c r="V24" s="844"/>
      <c r="W24" s="844"/>
      <c r="X24" s="844"/>
      <c r="Y24" s="844"/>
      <c r="Z24" s="844"/>
      <c r="AA24" s="844"/>
      <c r="AB24" s="844"/>
      <c r="AC24" s="844"/>
      <c r="AD24" s="844"/>
      <c r="AE24" s="844"/>
      <c r="AF24" s="844"/>
      <c r="AG24" s="844"/>
      <c r="AH24" s="844"/>
      <c r="AI24" s="844"/>
      <c r="AJ24" s="844"/>
      <c r="AK24" s="844"/>
      <c r="AL24" s="844"/>
      <c r="AM24" s="844"/>
      <c r="AN24" s="844"/>
      <c r="AO24" s="844"/>
      <c r="AP24" s="844"/>
      <c r="AQ24" s="844"/>
      <c r="AR24" s="844"/>
      <c r="AS24" s="844"/>
      <c r="AT24" s="844"/>
      <c r="AU24" s="844"/>
      <c r="AV24" s="844"/>
      <c r="AW24" s="844"/>
      <c r="AX24" s="844"/>
      <c r="AY24" s="844"/>
      <c r="AZ24" s="232"/>
      <c r="BA24" s="232"/>
      <c r="BB24" s="232"/>
      <c r="BC24" s="232"/>
      <c r="BD24" s="232"/>
      <c r="BE24" s="233"/>
      <c r="BF24" s="233"/>
      <c r="BG24" s="233"/>
      <c r="BH24" s="233"/>
      <c r="BI24" s="233"/>
      <c r="BJ24" s="233"/>
      <c r="BK24" s="233"/>
      <c r="BL24" s="233"/>
      <c r="BM24" s="233"/>
      <c r="BN24" s="233"/>
      <c r="BO24" s="233"/>
      <c r="BP24" s="233"/>
      <c r="BQ24" s="238">
        <v>18</v>
      </c>
      <c r="BR24" s="239"/>
      <c r="BS24" s="809"/>
      <c r="BT24" s="810"/>
      <c r="BU24" s="810"/>
      <c r="BV24" s="810"/>
      <c r="BW24" s="810"/>
      <c r="BX24" s="810"/>
      <c r="BY24" s="810"/>
      <c r="BZ24" s="810"/>
      <c r="CA24" s="810"/>
      <c r="CB24" s="810"/>
      <c r="CC24" s="810"/>
      <c r="CD24" s="810"/>
      <c r="CE24" s="810"/>
      <c r="CF24" s="810"/>
      <c r="CG24" s="811"/>
      <c r="CH24" s="812"/>
      <c r="CI24" s="813"/>
      <c r="CJ24" s="813"/>
      <c r="CK24" s="813"/>
      <c r="CL24" s="814"/>
      <c r="CM24" s="812"/>
      <c r="CN24" s="813"/>
      <c r="CO24" s="813"/>
      <c r="CP24" s="813"/>
      <c r="CQ24" s="814"/>
      <c r="CR24" s="812"/>
      <c r="CS24" s="813"/>
      <c r="CT24" s="813"/>
      <c r="CU24" s="813"/>
      <c r="CV24" s="814"/>
      <c r="CW24" s="812"/>
      <c r="CX24" s="813"/>
      <c r="CY24" s="813"/>
      <c r="CZ24" s="813"/>
      <c r="DA24" s="814"/>
      <c r="DB24" s="812"/>
      <c r="DC24" s="813"/>
      <c r="DD24" s="813"/>
      <c r="DE24" s="813"/>
      <c r="DF24" s="814"/>
      <c r="DG24" s="812"/>
      <c r="DH24" s="813"/>
      <c r="DI24" s="813"/>
      <c r="DJ24" s="813"/>
      <c r="DK24" s="814"/>
      <c r="DL24" s="812"/>
      <c r="DM24" s="813"/>
      <c r="DN24" s="813"/>
      <c r="DO24" s="813"/>
      <c r="DP24" s="814"/>
      <c r="DQ24" s="812"/>
      <c r="DR24" s="813"/>
      <c r="DS24" s="813"/>
      <c r="DT24" s="813"/>
      <c r="DU24" s="814"/>
      <c r="DV24" s="809"/>
      <c r="DW24" s="810"/>
      <c r="DX24" s="810"/>
      <c r="DY24" s="810"/>
      <c r="DZ24" s="815"/>
      <c r="EA24" s="234"/>
    </row>
    <row r="25" spans="1:131" ht="26.25" customHeight="1" thickBot="1" x14ac:dyDescent="0.2">
      <c r="A25" s="761" t="s">
        <v>380</v>
      </c>
      <c r="B25" s="761"/>
      <c r="C25" s="761"/>
      <c r="D25" s="761"/>
      <c r="E25" s="761"/>
      <c r="F25" s="761"/>
      <c r="G25" s="761"/>
      <c r="H25" s="761"/>
      <c r="I25" s="761"/>
      <c r="J25" s="761"/>
      <c r="K25" s="761"/>
      <c r="L25" s="761"/>
      <c r="M25" s="761"/>
      <c r="N25" s="761"/>
      <c r="O25" s="761"/>
      <c r="P25" s="761"/>
      <c r="Q25" s="761"/>
      <c r="R25" s="761"/>
      <c r="S25" s="761"/>
      <c r="T25" s="761"/>
      <c r="U25" s="761"/>
      <c r="V25" s="761"/>
      <c r="W25" s="761"/>
      <c r="X25" s="761"/>
      <c r="Y25" s="761"/>
      <c r="Z25" s="761"/>
      <c r="AA25" s="761"/>
      <c r="AB25" s="761"/>
      <c r="AC25" s="761"/>
      <c r="AD25" s="761"/>
      <c r="AE25" s="761"/>
      <c r="AF25" s="761"/>
      <c r="AG25" s="761"/>
      <c r="AH25" s="761"/>
      <c r="AI25" s="761"/>
      <c r="AJ25" s="761"/>
      <c r="AK25" s="761"/>
      <c r="AL25" s="761"/>
      <c r="AM25" s="761"/>
      <c r="AN25" s="761"/>
      <c r="AO25" s="761"/>
      <c r="AP25" s="761"/>
      <c r="AQ25" s="761"/>
      <c r="AR25" s="761"/>
      <c r="AS25" s="761"/>
      <c r="AT25" s="761"/>
      <c r="AU25" s="761"/>
      <c r="AV25" s="761"/>
      <c r="AW25" s="761"/>
      <c r="AX25" s="761"/>
      <c r="AY25" s="761"/>
      <c r="AZ25" s="761"/>
      <c r="BA25" s="761"/>
      <c r="BB25" s="761"/>
      <c r="BC25" s="761"/>
      <c r="BD25" s="761"/>
      <c r="BE25" s="761"/>
      <c r="BF25" s="761"/>
      <c r="BG25" s="761"/>
      <c r="BH25" s="761"/>
      <c r="BI25" s="761"/>
      <c r="BJ25" s="232"/>
      <c r="BK25" s="232"/>
      <c r="BL25" s="232"/>
      <c r="BM25" s="232"/>
      <c r="BN25" s="232"/>
      <c r="BO25" s="241"/>
      <c r="BP25" s="241"/>
      <c r="BQ25" s="238">
        <v>19</v>
      </c>
      <c r="BR25" s="239"/>
      <c r="BS25" s="809"/>
      <c r="BT25" s="810"/>
      <c r="BU25" s="810"/>
      <c r="BV25" s="810"/>
      <c r="BW25" s="810"/>
      <c r="BX25" s="810"/>
      <c r="BY25" s="810"/>
      <c r="BZ25" s="810"/>
      <c r="CA25" s="810"/>
      <c r="CB25" s="810"/>
      <c r="CC25" s="810"/>
      <c r="CD25" s="810"/>
      <c r="CE25" s="810"/>
      <c r="CF25" s="810"/>
      <c r="CG25" s="811"/>
      <c r="CH25" s="812"/>
      <c r="CI25" s="813"/>
      <c r="CJ25" s="813"/>
      <c r="CK25" s="813"/>
      <c r="CL25" s="814"/>
      <c r="CM25" s="812"/>
      <c r="CN25" s="813"/>
      <c r="CO25" s="813"/>
      <c r="CP25" s="813"/>
      <c r="CQ25" s="814"/>
      <c r="CR25" s="812"/>
      <c r="CS25" s="813"/>
      <c r="CT25" s="813"/>
      <c r="CU25" s="813"/>
      <c r="CV25" s="814"/>
      <c r="CW25" s="812"/>
      <c r="CX25" s="813"/>
      <c r="CY25" s="813"/>
      <c r="CZ25" s="813"/>
      <c r="DA25" s="814"/>
      <c r="DB25" s="812"/>
      <c r="DC25" s="813"/>
      <c r="DD25" s="813"/>
      <c r="DE25" s="813"/>
      <c r="DF25" s="814"/>
      <c r="DG25" s="812"/>
      <c r="DH25" s="813"/>
      <c r="DI25" s="813"/>
      <c r="DJ25" s="813"/>
      <c r="DK25" s="814"/>
      <c r="DL25" s="812"/>
      <c r="DM25" s="813"/>
      <c r="DN25" s="813"/>
      <c r="DO25" s="813"/>
      <c r="DP25" s="814"/>
      <c r="DQ25" s="812"/>
      <c r="DR25" s="813"/>
      <c r="DS25" s="813"/>
      <c r="DT25" s="813"/>
      <c r="DU25" s="814"/>
      <c r="DV25" s="809"/>
      <c r="DW25" s="810"/>
      <c r="DX25" s="810"/>
      <c r="DY25" s="810"/>
      <c r="DZ25" s="815"/>
      <c r="EA25" s="230"/>
    </row>
    <row r="26" spans="1:131" ht="26.25" customHeight="1" x14ac:dyDescent="0.15">
      <c r="A26" s="763" t="s">
        <v>358</v>
      </c>
      <c r="B26" s="764"/>
      <c r="C26" s="764"/>
      <c r="D26" s="764"/>
      <c r="E26" s="764"/>
      <c r="F26" s="764"/>
      <c r="G26" s="764"/>
      <c r="H26" s="764"/>
      <c r="I26" s="764"/>
      <c r="J26" s="764"/>
      <c r="K26" s="764"/>
      <c r="L26" s="764"/>
      <c r="M26" s="764"/>
      <c r="N26" s="764"/>
      <c r="O26" s="764"/>
      <c r="P26" s="765"/>
      <c r="Q26" s="769" t="s">
        <v>381</v>
      </c>
      <c r="R26" s="770"/>
      <c r="S26" s="770"/>
      <c r="T26" s="770"/>
      <c r="U26" s="771"/>
      <c r="V26" s="769" t="s">
        <v>382</v>
      </c>
      <c r="W26" s="770"/>
      <c r="X26" s="770"/>
      <c r="Y26" s="770"/>
      <c r="Z26" s="771"/>
      <c r="AA26" s="769" t="s">
        <v>383</v>
      </c>
      <c r="AB26" s="770"/>
      <c r="AC26" s="770"/>
      <c r="AD26" s="770"/>
      <c r="AE26" s="770"/>
      <c r="AF26" s="850" t="s">
        <v>384</v>
      </c>
      <c r="AG26" s="851"/>
      <c r="AH26" s="851"/>
      <c r="AI26" s="851"/>
      <c r="AJ26" s="852"/>
      <c r="AK26" s="770" t="s">
        <v>385</v>
      </c>
      <c r="AL26" s="770"/>
      <c r="AM26" s="770"/>
      <c r="AN26" s="770"/>
      <c r="AO26" s="771"/>
      <c r="AP26" s="769" t="s">
        <v>386</v>
      </c>
      <c r="AQ26" s="770"/>
      <c r="AR26" s="770"/>
      <c r="AS26" s="770"/>
      <c r="AT26" s="771"/>
      <c r="AU26" s="769" t="s">
        <v>387</v>
      </c>
      <c r="AV26" s="770"/>
      <c r="AW26" s="770"/>
      <c r="AX26" s="770"/>
      <c r="AY26" s="771"/>
      <c r="AZ26" s="769" t="s">
        <v>388</v>
      </c>
      <c r="BA26" s="770"/>
      <c r="BB26" s="770"/>
      <c r="BC26" s="770"/>
      <c r="BD26" s="771"/>
      <c r="BE26" s="769" t="s">
        <v>365</v>
      </c>
      <c r="BF26" s="770"/>
      <c r="BG26" s="770"/>
      <c r="BH26" s="770"/>
      <c r="BI26" s="776"/>
      <c r="BJ26" s="232"/>
      <c r="BK26" s="232"/>
      <c r="BL26" s="232"/>
      <c r="BM26" s="232"/>
      <c r="BN26" s="232"/>
      <c r="BO26" s="241"/>
      <c r="BP26" s="241"/>
      <c r="BQ26" s="238">
        <v>20</v>
      </c>
      <c r="BR26" s="239"/>
      <c r="BS26" s="809"/>
      <c r="BT26" s="810"/>
      <c r="BU26" s="810"/>
      <c r="BV26" s="810"/>
      <c r="BW26" s="810"/>
      <c r="BX26" s="810"/>
      <c r="BY26" s="810"/>
      <c r="BZ26" s="810"/>
      <c r="CA26" s="810"/>
      <c r="CB26" s="810"/>
      <c r="CC26" s="810"/>
      <c r="CD26" s="810"/>
      <c r="CE26" s="810"/>
      <c r="CF26" s="810"/>
      <c r="CG26" s="811"/>
      <c r="CH26" s="812"/>
      <c r="CI26" s="813"/>
      <c r="CJ26" s="813"/>
      <c r="CK26" s="813"/>
      <c r="CL26" s="814"/>
      <c r="CM26" s="812"/>
      <c r="CN26" s="813"/>
      <c r="CO26" s="813"/>
      <c r="CP26" s="813"/>
      <c r="CQ26" s="814"/>
      <c r="CR26" s="812"/>
      <c r="CS26" s="813"/>
      <c r="CT26" s="813"/>
      <c r="CU26" s="813"/>
      <c r="CV26" s="814"/>
      <c r="CW26" s="812"/>
      <c r="CX26" s="813"/>
      <c r="CY26" s="813"/>
      <c r="CZ26" s="813"/>
      <c r="DA26" s="814"/>
      <c r="DB26" s="812"/>
      <c r="DC26" s="813"/>
      <c r="DD26" s="813"/>
      <c r="DE26" s="813"/>
      <c r="DF26" s="814"/>
      <c r="DG26" s="812"/>
      <c r="DH26" s="813"/>
      <c r="DI26" s="813"/>
      <c r="DJ26" s="813"/>
      <c r="DK26" s="814"/>
      <c r="DL26" s="812"/>
      <c r="DM26" s="813"/>
      <c r="DN26" s="813"/>
      <c r="DO26" s="813"/>
      <c r="DP26" s="814"/>
      <c r="DQ26" s="812"/>
      <c r="DR26" s="813"/>
      <c r="DS26" s="813"/>
      <c r="DT26" s="813"/>
      <c r="DU26" s="814"/>
      <c r="DV26" s="809"/>
      <c r="DW26" s="810"/>
      <c r="DX26" s="810"/>
      <c r="DY26" s="810"/>
      <c r="DZ26" s="815"/>
      <c r="EA26" s="230"/>
    </row>
    <row r="27" spans="1:131" ht="26.25" customHeight="1" thickBot="1" x14ac:dyDescent="0.2">
      <c r="A27" s="766"/>
      <c r="B27" s="767"/>
      <c r="C27" s="767"/>
      <c r="D27" s="767"/>
      <c r="E27" s="767"/>
      <c r="F27" s="767"/>
      <c r="G27" s="767"/>
      <c r="H27" s="767"/>
      <c r="I27" s="767"/>
      <c r="J27" s="767"/>
      <c r="K27" s="767"/>
      <c r="L27" s="767"/>
      <c r="M27" s="767"/>
      <c r="N27" s="767"/>
      <c r="O27" s="767"/>
      <c r="P27" s="768"/>
      <c r="Q27" s="772"/>
      <c r="R27" s="773"/>
      <c r="S27" s="773"/>
      <c r="T27" s="773"/>
      <c r="U27" s="774"/>
      <c r="V27" s="772"/>
      <c r="W27" s="773"/>
      <c r="X27" s="773"/>
      <c r="Y27" s="773"/>
      <c r="Z27" s="774"/>
      <c r="AA27" s="772"/>
      <c r="AB27" s="773"/>
      <c r="AC27" s="773"/>
      <c r="AD27" s="773"/>
      <c r="AE27" s="773"/>
      <c r="AF27" s="853"/>
      <c r="AG27" s="854"/>
      <c r="AH27" s="854"/>
      <c r="AI27" s="854"/>
      <c r="AJ27" s="855"/>
      <c r="AK27" s="773"/>
      <c r="AL27" s="773"/>
      <c r="AM27" s="773"/>
      <c r="AN27" s="773"/>
      <c r="AO27" s="774"/>
      <c r="AP27" s="772"/>
      <c r="AQ27" s="773"/>
      <c r="AR27" s="773"/>
      <c r="AS27" s="773"/>
      <c r="AT27" s="774"/>
      <c r="AU27" s="772"/>
      <c r="AV27" s="773"/>
      <c r="AW27" s="773"/>
      <c r="AX27" s="773"/>
      <c r="AY27" s="774"/>
      <c r="AZ27" s="772"/>
      <c r="BA27" s="773"/>
      <c r="BB27" s="773"/>
      <c r="BC27" s="773"/>
      <c r="BD27" s="774"/>
      <c r="BE27" s="772"/>
      <c r="BF27" s="773"/>
      <c r="BG27" s="773"/>
      <c r="BH27" s="773"/>
      <c r="BI27" s="778"/>
      <c r="BJ27" s="232"/>
      <c r="BK27" s="232"/>
      <c r="BL27" s="232"/>
      <c r="BM27" s="232"/>
      <c r="BN27" s="232"/>
      <c r="BO27" s="241"/>
      <c r="BP27" s="241"/>
      <c r="BQ27" s="238">
        <v>21</v>
      </c>
      <c r="BR27" s="239"/>
      <c r="BS27" s="809"/>
      <c r="BT27" s="810"/>
      <c r="BU27" s="810"/>
      <c r="BV27" s="810"/>
      <c r="BW27" s="810"/>
      <c r="BX27" s="810"/>
      <c r="BY27" s="810"/>
      <c r="BZ27" s="810"/>
      <c r="CA27" s="810"/>
      <c r="CB27" s="810"/>
      <c r="CC27" s="810"/>
      <c r="CD27" s="810"/>
      <c r="CE27" s="810"/>
      <c r="CF27" s="810"/>
      <c r="CG27" s="811"/>
      <c r="CH27" s="812"/>
      <c r="CI27" s="813"/>
      <c r="CJ27" s="813"/>
      <c r="CK27" s="813"/>
      <c r="CL27" s="814"/>
      <c r="CM27" s="812"/>
      <c r="CN27" s="813"/>
      <c r="CO27" s="813"/>
      <c r="CP27" s="813"/>
      <c r="CQ27" s="814"/>
      <c r="CR27" s="812"/>
      <c r="CS27" s="813"/>
      <c r="CT27" s="813"/>
      <c r="CU27" s="813"/>
      <c r="CV27" s="814"/>
      <c r="CW27" s="812"/>
      <c r="CX27" s="813"/>
      <c r="CY27" s="813"/>
      <c r="CZ27" s="813"/>
      <c r="DA27" s="814"/>
      <c r="DB27" s="812"/>
      <c r="DC27" s="813"/>
      <c r="DD27" s="813"/>
      <c r="DE27" s="813"/>
      <c r="DF27" s="814"/>
      <c r="DG27" s="812"/>
      <c r="DH27" s="813"/>
      <c r="DI27" s="813"/>
      <c r="DJ27" s="813"/>
      <c r="DK27" s="814"/>
      <c r="DL27" s="812"/>
      <c r="DM27" s="813"/>
      <c r="DN27" s="813"/>
      <c r="DO27" s="813"/>
      <c r="DP27" s="814"/>
      <c r="DQ27" s="812"/>
      <c r="DR27" s="813"/>
      <c r="DS27" s="813"/>
      <c r="DT27" s="813"/>
      <c r="DU27" s="814"/>
      <c r="DV27" s="809"/>
      <c r="DW27" s="810"/>
      <c r="DX27" s="810"/>
      <c r="DY27" s="810"/>
      <c r="DZ27" s="815"/>
      <c r="EA27" s="230"/>
    </row>
    <row r="28" spans="1:131" ht="26.25" customHeight="1" thickTop="1" x14ac:dyDescent="0.15">
      <c r="A28" s="242">
        <v>1</v>
      </c>
      <c r="B28" s="785" t="s">
        <v>389</v>
      </c>
      <c r="C28" s="786"/>
      <c r="D28" s="786"/>
      <c r="E28" s="786"/>
      <c r="F28" s="786"/>
      <c r="G28" s="786"/>
      <c r="H28" s="786"/>
      <c r="I28" s="786"/>
      <c r="J28" s="786"/>
      <c r="K28" s="786"/>
      <c r="L28" s="786"/>
      <c r="M28" s="786"/>
      <c r="N28" s="786"/>
      <c r="O28" s="786"/>
      <c r="P28" s="787"/>
      <c r="Q28" s="858">
        <v>929</v>
      </c>
      <c r="R28" s="859"/>
      <c r="S28" s="859"/>
      <c r="T28" s="859"/>
      <c r="U28" s="859"/>
      <c r="V28" s="859">
        <v>901</v>
      </c>
      <c r="W28" s="859"/>
      <c r="X28" s="859"/>
      <c r="Y28" s="859"/>
      <c r="Z28" s="859"/>
      <c r="AA28" s="859">
        <v>28</v>
      </c>
      <c r="AB28" s="859"/>
      <c r="AC28" s="859"/>
      <c r="AD28" s="859"/>
      <c r="AE28" s="860"/>
      <c r="AF28" s="861">
        <v>28</v>
      </c>
      <c r="AG28" s="859"/>
      <c r="AH28" s="859"/>
      <c r="AI28" s="859"/>
      <c r="AJ28" s="862"/>
      <c r="AK28" s="863">
        <v>78</v>
      </c>
      <c r="AL28" s="864"/>
      <c r="AM28" s="864"/>
      <c r="AN28" s="864"/>
      <c r="AO28" s="864"/>
      <c r="AP28" s="864" t="s">
        <v>549</v>
      </c>
      <c r="AQ28" s="864"/>
      <c r="AR28" s="864"/>
      <c r="AS28" s="864"/>
      <c r="AT28" s="864"/>
      <c r="AU28" s="864" t="s">
        <v>549</v>
      </c>
      <c r="AV28" s="864"/>
      <c r="AW28" s="864"/>
      <c r="AX28" s="864"/>
      <c r="AY28" s="864"/>
      <c r="AZ28" s="865" t="s">
        <v>549</v>
      </c>
      <c r="BA28" s="865"/>
      <c r="BB28" s="865"/>
      <c r="BC28" s="865"/>
      <c r="BD28" s="865"/>
      <c r="BE28" s="856"/>
      <c r="BF28" s="856"/>
      <c r="BG28" s="856"/>
      <c r="BH28" s="856"/>
      <c r="BI28" s="857"/>
      <c r="BJ28" s="232"/>
      <c r="BK28" s="232"/>
      <c r="BL28" s="232"/>
      <c r="BM28" s="232"/>
      <c r="BN28" s="232"/>
      <c r="BO28" s="241"/>
      <c r="BP28" s="241"/>
      <c r="BQ28" s="238">
        <v>22</v>
      </c>
      <c r="BR28" s="239"/>
      <c r="BS28" s="809"/>
      <c r="BT28" s="810"/>
      <c r="BU28" s="810"/>
      <c r="BV28" s="810"/>
      <c r="BW28" s="810"/>
      <c r="BX28" s="810"/>
      <c r="BY28" s="810"/>
      <c r="BZ28" s="810"/>
      <c r="CA28" s="810"/>
      <c r="CB28" s="810"/>
      <c r="CC28" s="810"/>
      <c r="CD28" s="810"/>
      <c r="CE28" s="810"/>
      <c r="CF28" s="810"/>
      <c r="CG28" s="811"/>
      <c r="CH28" s="812"/>
      <c r="CI28" s="813"/>
      <c r="CJ28" s="813"/>
      <c r="CK28" s="813"/>
      <c r="CL28" s="814"/>
      <c r="CM28" s="812"/>
      <c r="CN28" s="813"/>
      <c r="CO28" s="813"/>
      <c r="CP28" s="813"/>
      <c r="CQ28" s="814"/>
      <c r="CR28" s="812"/>
      <c r="CS28" s="813"/>
      <c r="CT28" s="813"/>
      <c r="CU28" s="813"/>
      <c r="CV28" s="814"/>
      <c r="CW28" s="812"/>
      <c r="CX28" s="813"/>
      <c r="CY28" s="813"/>
      <c r="CZ28" s="813"/>
      <c r="DA28" s="814"/>
      <c r="DB28" s="812"/>
      <c r="DC28" s="813"/>
      <c r="DD28" s="813"/>
      <c r="DE28" s="813"/>
      <c r="DF28" s="814"/>
      <c r="DG28" s="812"/>
      <c r="DH28" s="813"/>
      <c r="DI28" s="813"/>
      <c r="DJ28" s="813"/>
      <c r="DK28" s="814"/>
      <c r="DL28" s="812"/>
      <c r="DM28" s="813"/>
      <c r="DN28" s="813"/>
      <c r="DO28" s="813"/>
      <c r="DP28" s="814"/>
      <c r="DQ28" s="812"/>
      <c r="DR28" s="813"/>
      <c r="DS28" s="813"/>
      <c r="DT28" s="813"/>
      <c r="DU28" s="814"/>
      <c r="DV28" s="809"/>
      <c r="DW28" s="810"/>
      <c r="DX28" s="810"/>
      <c r="DY28" s="810"/>
      <c r="DZ28" s="815"/>
      <c r="EA28" s="230"/>
    </row>
    <row r="29" spans="1:131" ht="26.25" customHeight="1" x14ac:dyDescent="0.15">
      <c r="A29" s="242">
        <v>2</v>
      </c>
      <c r="B29" s="816" t="s">
        <v>390</v>
      </c>
      <c r="C29" s="817"/>
      <c r="D29" s="817"/>
      <c r="E29" s="817"/>
      <c r="F29" s="817"/>
      <c r="G29" s="817"/>
      <c r="H29" s="817"/>
      <c r="I29" s="817"/>
      <c r="J29" s="817"/>
      <c r="K29" s="817"/>
      <c r="L29" s="817"/>
      <c r="M29" s="817"/>
      <c r="N29" s="817"/>
      <c r="O29" s="817"/>
      <c r="P29" s="818"/>
      <c r="Q29" s="819">
        <v>1929</v>
      </c>
      <c r="R29" s="820"/>
      <c r="S29" s="820"/>
      <c r="T29" s="820"/>
      <c r="U29" s="820"/>
      <c r="V29" s="820">
        <v>1749</v>
      </c>
      <c r="W29" s="820"/>
      <c r="X29" s="820"/>
      <c r="Y29" s="820"/>
      <c r="Z29" s="820"/>
      <c r="AA29" s="820">
        <v>180</v>
      </c>
      <c r="AB29" s="820"/>
      <c r="AC29" s="820"/>
      <c r="AD29" s="820"/>
      <c r="AE29" s="821"/>
      <c r="AF29" s="822">
        <v>180</v>
      </c>
      <c r="AG29" s="823"/>
      <c r="AH29" s="823"/>
      <c r="AI29" s="823"/>
      <c r="AJ29" s="824"/>
      <c r="AK29" s="870">
        <v>293</v>
      </c>
      <c r="AL29" s="866"/>
      <c r="AM29" s="866"/>
      <c r="AN29" s="866"/>
      <c r="AO29" s="866"/>
      <c r="AP29" s="866" t="s">
        <v>549</v>
      </c>
      <c r="AQ29" s="866"/>
      <c r="AR29" s="866"/>
      <c r="AS29" s="866"/>
      <c r="AT29" s="866"/>
      <c r="AU29" s="866" t="s">
        <v>549</v>
      </c>
      <c r="AV29" s="866"/>
      <c r="AW29" s="866"/>
      <c r="AX29" s="866"/>
      <c r="AY29" s="866"/>
      <c r="AZ29" s="867" t="s">
        <v>549</v>
      </c>
      <c r="BA29" s="867"/>
      <c r="BB29" s="867"/>
      <c r="BC29" s="867"/>
      <c r="BD29" s="867"/>
      <c r="BE29" s="868"/>
      <c r="BF29" s="868"/>
      <c r="BG29" s="868"/>
      <c r="BH29" s="868"/>
      <c r="BI29" s="869"/>
      <c r="BJ29" s="232"/>
      <c r="BK29" s="232"/>
      <c r="BL29" s="232"/>
      <c r="BM29" s="232"/>
      <c r="BN29" s="232"/>
      <c r="BO29" s="241"/>
      <c r="BP29" s="241"/>
      <c r="BQ29" s="238">
        <v>23</v>
      </c>
      <c r="BR29" s="239"/>
      <c r="BS29" s="809"/>
      <c r="BT29" s="810"/>
      <c r="BU29" s="810"/>
      <c r="BV29" s="810"/>
      <c r="BW29" s="810"/>
      <c r="BX29" s="810"/>
      <c r="BY29" s="810"/>
      <c r="BZ29" s="810"/>
      <c r="CA29" s="810"/>
      <c r="CB29" s="810"/>
      <c r="CC29" s="810"/>
      <c r="CD29" s="810"/>
      <c r="CE29" s="810"/>
      <c r="CF29" s="810"/>
      <c r="CG29" s="811"/>
      <c r="CH29" s="812"/>
      <c r="CI29" s="813"/>
      <c r="CJ29" s="813"/>
      <c r="CK29" s="813"/>
      <c r="CL29" s="814"/>
      <c r="CM29" s="812"/>
      <c r="CN29" s="813"/>
      <c r="CO29" s="813"/>
      <c r="CP29" s="813"/>
      <c r="CQ29" s="814"/>
      <c r="CR29" s="812"/>
      <c r="CS29" s="813"/>
      <c r="CT29" s="813"/>
      <c r="CU29" s="813"/>
      <c r="CV29" s="814"/>
      <c r="CW29" s="812"/>
      <c r="CX29" s="813"/>
      <c r="CY29" s="813"/>
      <c r="CZ29" s="813"/>
      <c r="DA29" s="814"/>
      <c r="DB29" s="812"/>
      <c r="DC29" s="813"/>
      <c r="DD29" s="813"/>
      <c r="DE29" s="813"/>
      <c r="DF29" s="814"/>
      <c r="DG29" s="812"/>
      <c r="DH29" s="813"/>
      <c r="DI29" s="813"/>
      <c r="DJ29" s="813"/>
      <c r="DK29" s="814"/>
      <c r="DL29" s="812"/>
      <c r="DM29" s="813"/>
      <c r="DN29" s="813"/>
      <c r="DO29" s="813"/>
      <c r="DP29" s="814"/>
      <c r="DQ29" s="812"/>
      <c r="DR29" s="813"/>
      <c r="DS29" s="813"/>
      <c r="DT29" s="813"/>
      <c r="DU29" s="814"/>
      <c r="DV29" s="809"/>
      <c r="DW29" s="810"/>
      <c r="DX29" s="810"/>
      <c r="DY29" s="810"/>
      <c r="DZ29" s="815"/>
      <c r="EA29" s="230"/>
    </row>
    <row r="30" spans="1:131" ht="26.25" customHeight="1" x14ac:dyDescent="0.15">
      <c r="A30" s="242">
        <v>3</v>
      </c>
      <c r="B30" s="816" t="s">
        <v>391</v>
      </c>
      <c r="C30" s="817"/>
      <c r="D30" s="817"/>
      <c r="E30" s="817"/>
      <c r="F30" s="817"/>
      <c r="G30" s="817"/>
      <c r="H30" s="817"/>
      <c r="I30" s="817"/>
      <c r="J30" s="817"/>
      <c r="K30" s="817"/>
      <c r="L30" s="817"/>
      <c r="M30" s="817"/>
      <c r="N30" s="817"/>
      <c r="O30" s="817"/>
      <c r="P30" s="818"/>
      <c r="Q30" s="819">
        <v>133</v>
      </c>
      <c r="R30" s="820"/>
      <c r="S30" s="820"/>
      <c r="T30" s="820"/>
      <c r="U30" s="820"/>
      <c r="V30" s="820">
        <v>130</v>
      </c>
      <c r="W30" s="820"/>
      <c r="X30" s="820"/>
      <c r="Y30" s="820"/>
      <c r="Z30" s="820"/>
      <c r="AA30" s="820">
        <v>3</v>
      </c>
      <c r="AB30" s="820"/>
      <c r="AC30" s="820"/>
      <c r="AD30" s="820"/>
      <c r="AE30" s="821"/>
      <c r="AF30" s="822">
        <v>3</v>
      </c>
      <c r="AG30" s="823"/>
      <c r="AH30" s="823"/>
      <c r="AI30" s="823"/>
      <c r="AJ30" s="824"/>
      <c r="AK30" s="870">
        <v>37</v>
      </c>
      <c r="AL30" s="866"/>
      <c r="AM30" s="866"/>
      <c r="AN30" s="866"/>
      <c r="AO30" s="866"/>
      <c r="AP30" s="866" t="s">
        <v>549</v>
      </c>
      <c r="AQ30" s="866"/>
      <c r="AR30" s="866"/>
      <c r="AS30" s="866"/>
      <c r="AT30" s="866"/>
      <c r="AU30" s="866" t="s">
        <v>549</v>
      </c>
      <c r="AV30" s="866"/>
      <c r="AW30" s="866"/>
      <c r="AX30" s="866"/>
      <c r="AY30" s="866"/>
      <c r="AZ30" s="867" t="s">
        <v>549</v>
      </c>
      <c r="BA30" s="867"/>
      <c r="BB30" s="867"/>
      <c r="BC30" s="867"/>
      <c r="BD30" s="867"/>
      <c r="BE30" s="868"/>
      <c r="BF30" s="868"/>
      <c r="BG30" s="868"/>
      <c r="BH30" s="868"/>
      <c r="BI30" s="869"/>
      <c r="BJ30" s="232"/>
      <c r="BK30" s="232"/>
      <c r="BL30" s="232"/>
      <c r="BM30" s="232"/>
      <c r="BN30" s="232"/>
      <c r="BO30" s="241"/>
      <c r="BP30" s="241"/>
      <c r="BQ30" s="238">
        <v>24</v>
      </c>
      <c r="BR30" s="239"/>
      <c r="BS30" s="809"/>
      <c r="BT30" s="810"/>
      <c r="BU30" s="810"/>
      <c r="BV30" s="810"/>
      <c r="BW30" s="810"/>
      <c r="BX30" s="810"/>
      <c r="BY30" s="810"/>
      <c r="BZ30" s="810"/>
      <c r="CA30" s="810"/>
      <c r="CB30" s="810"/>
      <c r="CC30" s="810"/>
      <c r="CD30" s="810"/>
      <c r="CE30" s="810"/>
      <c r="CF30" s="810"/>
      <c r="CG30" s="811"/>
      <c r="CH30" s="812"/>
      <c r="CI30" s="813"/>
      <c r="CJ30" s="813"/>
      <c r="CK30" s="813"/>
      <c r="CL30" s="814"/>
      <c r="CM30" s="812"/>
      <c r="CN30" s="813"/>
      <c r="CO30" s="813"/>
      <c r="CP30" s="813"/>
      <c r="CQ30" s="814"/>
      <c r="CR30" s="812"/>
      <c r="CS30" s="813"/>
      <c r="CT30" s="813"/>
      <c r="CU30" s="813"/>
      <c r="CV30" s="814"/>
      <c r="CW30" s="812"/>
      <c r="CX30" s="813"/>
      <c r="CY30" s="813"/>
      <c r="CZ30" s="813"/>
      <c r="DA30" s="814"/>
      <c r="DB30" s="812"/>
      <c r="DC30" s="813"/>
      <c r="DD30" s="813"/>
      <c r="DE30" s="813"/>
      <c r="DF30" s="814"/>
      <c r="DG30" s="812"/>
      <c r="DH30" s="813"/>
      <c r="DI30" s="813"/>
      <c r="DJ30" s="813"/>
      <c r="DK30" s="814"/>
      <c r="DL30" s="812"/>
      <c r="DM30" s="813"/>
      <c r="DN30" s="813"/>
      <c r="DO30" s="813"/>
      <c r="DP30" s="814"/>
      <c r="DQ30" s="812"/>
      <c r="DR30" s="813"/>
      <c r="DS30" s="813"/>
      <c r="DT30" s="813"/>
      <c r="DU30" s="814"/>
      <c r="DV30" s="809"/>
      <c r="DW30" s="810"/>
      <c r="DX30" s="810"/>
      <c r="DY30" s="810"/>
      <c r="DZ30" s="815"/>
      <c r="EA30" s="230"/>
    </row>
    <row r="31" spans="1:131" ht="26.25" customHeight="1" x14ac:dyDescent="0.15">
      <c r="A31" s="242">
        <v>4</v>
      </c>
      <c r="B31" s="816" t="s">
        <v>392</v>
      </c>
      <c r="C31" s="817"/>
      <c r="D31" s="817"/>
      <c r="E31" s="817"/>
      <c r="F31" s="817"/>
      <c r="G31" s="817"/>
      <c r="H31" s="817"/>
      <c r="I31" s="817"/>
      <c r="J31" s="817"/>
      <c r="K31" s="817"/>
      <c r="L31" s="817"/>
      <c r="M31" s="817"/>
      <c r="N31" s="817"/>
      <c r="O31" s="817"/>
      <c r="P31" s="818"/>
      <c r="Q31" s="819">
        <v>1359</v>
      </c>
      <c r="R31" s="820"/>
      <c r="S31" s="820"/>
      <c r="T31" s="820"/>
      <c r="U31" s="820"/>
      <c r="V31" s="820">
        <v>1353</v>
      </c>
      <c r="W31" s="820"/>
      <c r="X31" s="820"/>
      <c r="Y31" s="820"/>
      <c r="Z31" s="820"/>
      <c r="AA31" s="820">
        <v>6</v>
      </c>
      <c r="AB31" s="820"/>
      <c r="AC31" s="820"/>
      <c r="AD31" s="820"/>
      <c r="AE31" s="821"/>
      <c r="AF31" s="822">
        <v>269</v>
      </c>
      <c r="AG31" s="823"/>
      <c r="AH31" s="823"/>
      <c r="AI31" s="823"/>
      <c r="AJ31" s="824"/>
      <c r="AK31" s="870">
        <v>382</v>
      </c>
      <c r="AL31" s="866"/>
      <c r="AM31" s="866"/>
      <c r="AN31" s="866"/>
      <c r="AO31" s="866"/>
      <c r="AP31" s="866">
        <v>59</v>
      </c>
      <c r="AQ31" s="866"/>
      <c r="AR31" s="866"/>
      <c r="AS31" s="866"/>
      <c r="AT31" s="866"/>
      <c r="AU31" s="866">
        <v>54</v>
      </c>
      <c r="AV31" s="866"/>
      <c r="AW31" s="866"/>
      <c r="AX31" s="866"/>
      <c r="AY31" s="866"/>
      <c r="AZ31" s="867" t="s">
        <v>549</v>
      </c>
      <c r="BA31" s="867"/>
      <c r="BB31" s="867"/>
      <c r="BC31" s="867"/>
      <c r="BD31" s="867"/>
      <c r="BE31" s="868" t="s">
        <v>393</v>
      </c>
      <c r="BF31" s="868"/>
      <c r="BG31" s="868"/>
      <c r="BH31" s="868"/>
      <c r="BI31" s="869"/>
      <c r="BJ31" s="232"/>
      <c r="BK31" s="232"/>
      <c r="BL31" s="232"/>
      <c r="BM31" s="232"/>
      <c r="BN31" s="232"/>
      <c r="BO31" s="241"/>
      <c r="BP31" s="241"/>
      <c r="BQ31" s="238">
        <v>25</v>
      </c>
      <c r="BR31" s="239"/>
      <c r="BS31" s="809"/>
      <c r="BT31" s="810"/>
      <c r="BU31" s="810"/>
      <c r="BV31" s="810"/>
      <c r="BW31" s="810"/>
      <c r="BX31" s="810"/>
      <c r="BY31" s="810"/>
      <c r="BZ31" s="810"/>
      <c r="CA31" s="810"/>
      <c r="CB31" s="810"/>
      <c r="CC31" s="810"/>
      <c r="CD31" s="810"/>
      <c r="CE31" s="810"/>
      <c r="CF31" s="810"/>
      <c r="CG31" s="811"/>
      <c r="CH31" s="812"/>
      <c r="CI31" s="813"/>
      <c r="CJ31" s="813"/>
      <c r="CK31" s="813"/>
      <c r="CL31" s="814"/>
      <c r="CM31" s="812"/>
      <c r="CN31" s="813"/>
      <c r="CO31" s="813"/>
      <c r="CP31" s="813"/>
      <c r="CQ31" s="814"/>
      <c r="CR31" s="812"/>
      <c r="CS31" s="813"/>
      <c r="CT31" s="813"/>
      <c r="CU31" s="813"/>
      <c r="CV31" s="814"/>
      <c r="CW31" s="812"/>
      <c r="CX31" s="813"/>
      <c r="CY31" s="813"/>
      <c r="CZ31" s="813"/>
      <c r="DA31" s="814"/>
      <c r="DB31" s="812"/>
      <c r="DC31" s="813"/>
      <c r="DD31" s="813"/>
      <c r="DE31" s="813"/>
      <c r="DF31" s="814"/>
      <c r="DG31" s="812"/>
      <c r="DH31" s="813"/>
      <c r="DI31" s="813"/>
      <c r="DJ31" s="813"/>
      <c r="DK31" s="814"/>
      <c r="DL31" s="812"/>
      <c r="DM31" s="813"/>
      <c r="DN31" s="813"/>
      <c r="DO31" s="813"/>
      <c r="DP31" s="814"/>
      <c r="DQ31" s="812"/>
      <c r="DR31" s="813"/>
      <c r="DS31" s="813"/>
      <c r="DT31" s="813"/>
      <c r="DU31" s="814"/>
      <c r="DV31" s="809"/>
      <c r="DW31" s="810"/>
      <c r="DX31" s="810"/>
      <c r="DY31" s="810"/>
      <c r="DZ31" s="815"/>
      <c r="EA31" s="230"/>
    </row>
    <row r="32" spans="1:131" ht="26.25" customHeight="1" x14ac:dyDescent="0.15">
      <c r="A32" s="242">
        <v>5</v>
      </c>
      <c r="B32" s="816" t="s">
        <v>394</v>
      </c>
      <c r="C32" s="817"/>
      <c r="D32" s="817"/>
      <c r="E32" s="817"/>
      <c r="F32" s="817"/>
      <c r="G32" s="817"/>
      <c r="H32" s="817"/>
      <c r="I32" s="817"/>
      <c r="J32" s="817"/>
      <c r="K32" s="817"/>
      <c r="L32" s="817"/>
      <c r="M32" s="817"/>
      <c r="N32" s="817"/>
      <c r="O32" s="817"/>
      <c r="P32" s="818"/>
      <c r="Q32" s="819">
        <v>133</v>
      </c>
      <c r="R32" s="820"/>
      <c r="S32" s="820"/>
      <c r="T32" s="820"/>
      <c r="U32" s="820"/>
      <c r="V32" s="820">
        <v>129</v>
      </c>
      <c r="W32" s="820"/>
      <c r="X32" s="820"/>
      <c r="Y32" s="820"/>
      <c r="Z32" s="820"/>
      <c r="AA32" s="820">
        <v>4</v>
      </c>
      <c r="AB32" s="820"/>
      <c r="AC32" s="820"/>
      <c r="AD32" s="820"/>
      <c r="AE32" s="821"/>
      <c r="AF32" s="822">
        <v>4</v>
      </c>
      <c r="AG32" s="823"/>
      <c r="AH32" s="823"/>
      <c r="AI32" s="823"/>
      <c r="AJ32" s="824"/>
      <c r="AK32" s="870">
        <v>34</v>
      </c>
      <c r="AL32" s="866"/>
      <c r="AM32" s="866"/>
      <c r="AN32" s="866"/>
      <c r="AO32" s="866"/>
      <c r="AP32" s="866">
        <v>421</v>
      </c>
      <c r="AQ32" s="866"/>
      <c r="AR32" s="866"/>
      <c r="AS32" s="866"/>
      <c r="AT32" s="866"/>
      <c r="AU32" s="866">
        <v>213</v>
      </c>
      <c r="AV32" s="866"/>
      <c r="AW32" s="866"/>
      <c r="AX32" s="866"/>
      <c r="AY32" s="866"/>
      <c r="AZ32" s="867" t="s">
        <v>549</v>
      </c>
      <c r="BA32" s="867"/>
      <c r="BB32" s="867"/>
      <c r="BC32" s="867"/>
      <c r="BD32" s="867"/>
      <c r="BE32" s="868" t="s">
        <v>395</v>
      </c>
      <c r="BF32" s="868"/>
      <c r="BG32" s="868"/>
      <c r="BH32" s="868"/>
      <c r="BI32" s="869"/>
      <c r="BJ32" s="232"/>
      <c r="BK32" s="232"/>
      <c r="BL32" s="232"/>
      <c r="BM32" s="232"/>
      <c r="BN32" s="232"/>
      <c r="BO32" s="241"/>
      <c r="BP32" s="241"/>
      <c r="BQ32" s="238">
        <v>26</v>
      </c>
      <c r="BR32" s="239"/>
      <c r="BS32" s="809"/>
      <c r="BT32" s="810"/>
      <c r="BU32" s="810"/>
      <c r="BV32" s="810"/>
      <c r="BW32" s="810"/>
      <c r="BX32" s="810"/>
      <c r="BY32" s="810"/>
      <c r="BZ32" s="810"/>
      <c r="CA32" s="810"/>
      <c r="CB32" s="810"/>
      <c r="CC32" s="810"/>
      <c r="CD32" s="810"/>
      <c r="CE32" s="810"/>
      <c r="CF32" s="810"/>
      <c r="CG32" s="811"/>
      <c r="CH32" s="812"/>
      <c r="CI32" s="813"/>
      <c r="CJ32" s="813"/>
      <c r="CK32" s="813"/>
      <c r="CL32" s="814"/>
      <c r="CM32" s="812"/>
      <c r="CN32" s="813"/>
      <c r="CO32" s="813"/>
      <c r="CP32" s="813"/>
      <c r="CQ32" s="814"/>
      <c r="CR32" s="812"/>
      <c r="CS32" s="813"/>
      <c r="CT32" s="813"/>
      <c r="CU32" s="813"/>
      <c r="CV32" s="814"/>
      <c r="CW32" s="812"/>
      <c r="CX32" s="813"/>
      <c r="CY32" s="813"/>
      <c r="CZ32" s="813"/>
      <c r="DA32" s="814"/>
      <c r="DB32" s="812"/>
      <c r="DC32" s="813"/>
      <c r="DD32" s="813"/>
      <c r="DE32" s="813"/>
      <c r="DF32" s="814"/>
      <c r="DG32" s="812"/>
      <c r="DH32" s="813"/>
      <c r="DI32" s="813"/>
      <c r="DJ32" s="813"/>
      <c r="DK32" s="814"/>
      <c r="DL32" s="812"/>
      <c r="DM32" s="813"/>
      <c r="DN32" s="813"/>
      <c r="DO32" s="813"/>
      <c r="DP32" s="814"/>
      <c r="DQ32" s="812"/>
      <c r="DR32" s="813"/>
      <c r="DS32" s="813"/>
      <c r="DT32" s="813"/>
      <c r="DU32" s="814"/>
      <c r="DV32" s="809"/>
      <c r="DW32" s="810"/>
      <c r="DX32" s="810"/>
      <c r="DY32" s="810"/>
      <c r="DZ32" s="815"/>
      <c r="EA32" s="230"/>
    </row>
    <row r="33" spans="1:131" ht="26.25" customHeight="1" x14ac:dyDescent="0.15">
      <c r="A33" s="242">
        <v>6</v>
      </c>
      <c r="B33" s="816" t="s">
        <v>396</v>
      </c>
      <c r="C33" s="817"/>
      <c r="D33" s="817"/>
      <c r="E33" s="817"/>
      <c r="F33" s="817"/>
      <c r="G33" s="817"/>
      <c r="H33" s="817"/>
      <c r="I33" s="817"/>
      <c r="J33" s="817"/>
      <c r="K33" s="817"/>
      <c r="L33" s="817"/>
      <c r="M33" s="817"/>
      <c r="N33" s="817"/>
      <c r="O33" s="817"/>
      <c r="P33" s="818"/>
      <c r="Q33" s="819">
        <v>439</v>
      </c>
      <c r="R33" s="820"/>
      <c r="S33" s="820"/>
      <c r="T33" s="820"/>
      <c r="U33" s="820"/>
      <c r="V33" s="820">
        <v>411</v>
      </c>
      <c r="W33" s="820"/>
      <c r="X33" s="820"/>
      <c r="Y33" s="820"/>
      <c r="Z33" s="820"/>
      <c r="AA33" s="820">
        <v>28</v>
      </c>
      <c r="AB33" s="820"/>
      <c r="AC33" s="820"/>
      <c r="AD33" s="820"/>
      <c r="AE33" s="821"/>
      <c r="AF33" s="822">
        <v>28</v>
      </c>
      <c r="AG33" s="823"/>
      <c r="AH33" s="823"/>
      <c r="AI33" s="823"/>
      <c r="AJ33" s="824"/>
      <c r="AK33" s="870">
        <v>255</v>
      </c>
      <c r="AL33" s="866"/>
      <c r="AM33" s="866"/>
      <c r="AN33" s="866"/>
      <c r="AO33" s="866"/>
      <c r="AP33" s="866">
        <v>2029</v>
      </c>
      <c r="AQ33" s="866"/>
      <c r="AR33" s="866"/>
      <c r="AS33" s="866"/>
      <c r="AT33" s="866"/>
      <c r="AU33" s="866">
        <v>1936</v>
      </c>
      <c r="AV33" s="866"/>
      <c r="AW33" s="866"/>
      <c r="AX33" s="866"/>
      <c r="AY33" s="866"/>
      <c r="AZ33" s="867" t="s">
        <v>549</v>
      </c>
      <c r="BA33" s="867"/>
      <c r="BB33" s="867"/>
      <c r="BC33" s="867"/>
      <c r="BD33" s="867"/>
      <c r="BE33" s="868" t="s">
        <v>395</v>
      </c>
      <c r="BF33" s="868"/>
      <c r="BG33" s="868"/>
      <c r="BH33" s="868"/>
      <c r="BI33" s="869"/>
      <c r="BJ33" s="232"/>
      <c r="BK33" s="232"/>
      <c r="BL33" s="232"/>
      <c r="BM33" s="232"/>
      <c r="BN33" s="232"/>
      <c r="BO33" s="241"/>
      <c r="BP33" s="241"/>
      <c r="BQ33" s="238">
        <v>27</v>
      </c>
      <c r="BR33" s="239"/>
      <c r="BS33" s="809"/>
      <c r="BT33" s="810"/>
      <c r="BU33" s="810"/>
      <c r="BV33" s="810"/>
      <c r="BW33" s="810"/>
      <c r="BX33" s="810"/>
      <c r="BY33" s="810"/>
      <c r="BZ33" s="810"/>
      <c r="CA33" s="810"/>
      <c r="CB33" s="810"/>
      <c r="CC33" s="810"/>
      <c r="CD33" s="810"/>
      <c r="CE33" s="810"/>
      <c r="CF33" s="810"/>
      <c r="CG33" s="811"/>
      <c r="CH33" s="812"/>
      <c r="CI33" s="813"/>
      <c r="CJ33" s="813"/>
      <c r="CK33" s="813"/>
      <c r="CL33" s="814"/>
      <c r="CM33" s="812"/>
      <c r="CN33" s="813"/>
      <c r="CO33" s="813"/>
      <c r="CP33" s="813"/>
      <c r="CQ33" s="814"/>
      <c r="CR33" s="812"/>
      <c r="CS33" s="813"/>
      <c r="CT33" s="813"/>
      <c r="CU33" s="813"/>
      <c r="CV33" s="814"/>
      <c r="CW33" s="812"/>
      <c r="CX33" s="813"/>
      <c r="CY33" s="813"/>
      <c r="CZ33" s="813"/>
      <c r="DA33" s="814"/>
      <c r="DB33" s="812"/>
      <c r="DC33" s="813"/>
      <c r="DD33" s="813"/>
      <c r="DE33" s="813"/>
      <c r="DF33" s="814"/>
      <c r="DG33" s="812"/>
      <c r="DH33" s="813"/>
      <c r="DI33" s="813"/>
      <c r="DJ33" s="813"/>
      <c r="DK33" s="814"/>
      <c r="DL33" s="812"/>
      <c r="DM33" s="813"/>
      <c r="DN33" s="813"/>
      <c r="DO33" s="813"/>
      <c r="DP33" s="814"/>
      <c r="DQ33" s="812"/>
      <c r="DR33" s="813"/>
      <c r="DS33" s="813"/>
      <c r="DT33" s="813"/>
      <c r="DU33" s="814"/>
      <c r="DV33" s="809"/>
      <c r="DW33" s="810"/>
      <c r="DX33" s="810"/>
      <c r="DY33" s="810"/>
      <c r="DZ33" s="815"/>
      <c r="EA33" s="230"/>
    </row>
    <row r="34" spans="1:131" ht="26.25" customHeight="1" x14ac:dyDescent="0.15">
      <c r="A34" s="242">
        <v>7</v>
      </c>
      <c r="B34" s="816" t="s">
        <v>397</v>
      </c>
      <c r="C34" s="817"/>
      <c r="D34" s="817"/>
      <c r="E34" s="817"/>
      <c r="F34" s="817"/>
      <c r="G34" s="817"/>
      <c r="H34" s="817"/>
      <c r="I34" s="817"/>
      <c r="J34" s="817"/>
      <c r="K34" s="817"/>
      <c r="L34" s="817"/>
      <c r="M34" s="817"/>
      <c r="N34" s="817"/>
      <c r="O34" s="817"/>
      <c r="P34" s="818"/>
      <c r="Q34" s="819">
        <v>304</v>
      </c>
      <c r="R34" s="820"/>
      <c r="S34" s="820"/>
      <c r="T34" s="820"/>
      <c r="U34" s="820"/>
      <c r="V34" s="820">
        <v>285</v>
      </c>
      <c r="W34" s="820"/>
      <c r="X34" s="820"/>
      <c r="Y34" s="820"/>
      <c r="Z34" s="820"/>
      <c r="AA34" s="820">
        <v>19</v>
      </c>
      <c r="AB34" s="820"/>
      <c r="AC34" s="820"/>
      <c r="AD34" s="820"/>
      <c r="AE34" s="821"/>
      <c r="AF34" s="822">
        <v>19</v>
      </c>
      <c r="AG34" s="823"/>
      <c r="AH34" s="823"/>
      <c r="AI34" s="823"/>
      <c r="AJ34" s="824"/>
      <c r="AK34" s="870">
        <v>251</v>
      </c>
      <c r="AL34" s="866"/>
      <c r="AM34" s="866"/>
      <c r="AN34" s="866"/>
      <c r="AO34" s="866"/>
      <c r="AP34" s="866">
        <v>1062</v>
      </c>
      <c r="AQ34" s="866"/>
      <c r="AR34" s="866"/>
      <c r="AS34" s="866"/>
      <c r="AT34" s="866"/>
      <c r="AU34" s="866">
        <v>1061</v>
      </c>
      <c r="AV34" s="866"/>
      <c r="AW34" s="866"/>
      <c r="AX34" s="866"/>
      <c r="AY34" s="866"/>
      <c r="AZ34" s="867" t="s">
        <v>549</v>
      </c>
      <c r="BA34" s="867"/>
      <c r="BB34" s="867"/>
      <c r="BC34" s="867"/>
      <c r="BD34" s="867"/>
      <c r="BE34" s="868" t="s">
        <v>395</v>
      </c>
      <c r="BF34" s="868"/>
      <c r="BG34" s="868"/>
      <c r="BH34" s="868"/>
      <c r="BI34" s="869"/>
      <c r="BJ34" s="232"/>
      <c r="BK34" s="232"/>
      <c r="BL34" s="232"/>
      <c r="BM34" s="232"/>
      <c r="BN34" s="232"/>
      <c r="BO34" s="241"/>
      <c r="BP34" s="241"/>
      <c r="BQ34" s="238">
        <v>28</v>
      </c>
      <c r="BR34" s="239"/>
      <c r="BS34" s="809"/>
      <c r="BT34" s="810"/>
      <c r="BU34" s="810"/>
      <c r="BV34" s="810"/>
      <c r="BW34" s="810"/>
      <c r="BX34" s="810"/>
      <c r="BY34" s="810"/>
      <c r="BZ34" s="810"/>
      <c r="CA34" s="810"/>
      <c r="CB34" s="810"/>
      <c r="CC34" s="810"/>
      <c r="CD34" s="810"/>
      <c r="CE34" s="810"/>
      <c r="CF34" s="810"/>
      <c r="CG34" s="811"/>
      <c r="CH34" s="812"/>
      <c r="CI34" s="813"/>
      <c r="CJ34" s="813"/>
      <c r="CK34" s="813"/>
      <c r="CL34" s="814"/>
      <c r="CM34" s="812"/>
      <c r="CN34" s="813"/>
      <c r="CO34" s="813"/>
      <c r="CP34" s="813"/>
      <c r="CQ34" s="814"/>
      <c r="CR34" s="812"/>
      <c r="CS34" s="813"/>
      <c r="CT34" s="813"/>
      <c r="CU34" s="813"/>
      <c r="CV34" s="814"/>
      <c r="CW34" s="812"/>
      <c r="CX34" s="813"/>
      <c r="CY34" s="813"/>
      <c r="CZ34" s="813"/>
      <c r="DA34" s="814"/>
      <c r="DB34" s="812"/>
      <c r="DC34" s="813"/>
      <c r="DD34" s="813"/>
      <c r="DE34" s="813"/>
      <c r="DF34" s="814"/>
      <c r="DG34" s="812"/>
      <c r="DH34" s="813"/>
      <c r="DI34" s="813"/>
      <c r="DJ34" s="813"/>
      <c r="DK34" s="814"/>
      <c r="DL34" s="812"/>
      <c r="DM34" s="813"/>
      <c r="DN34" s="813"/>
      <c r="DO34" s="813"/>
      <c r="DP34" s="814"/>
      <c r="DQ34" s="812"/>
      <c r="DR34" s="813"/>
      <c r="DS34" s="813"/>
      <c r="DT34" s="813"/>
      <c r="DU34" s="814"/>
      <c r="DV34" s="809"/>
      <c r="DW34" s="810"/>
      <c r="DX34" s="810"/>
      <c r="DY34" s="810"/>
      <c r="DZ34" s="815"/>
      <c r="EA34" s="230"/>
    </row>
    <row r="35" spans="1:131" ht="26.25" customHeight="1" x14ac:dyDescent="0.15">
      <c r="A35" s="242">
        <v>8</v>
      </c>
      <c r="B35" s="816"/>
      <c r="C35" s="817"/>
      <c r="D35" s="817"/>
      <c r="E35" s="817"/>
      <c r="F35" s="817"/>
      <c r="G35" s="817"/>
      <c r="H35" s="817"/>
      <c r="I35" s="817"/>
      <c r="J35" s="817"/>
      <c r="K35" s="817"/>
      <c r="L35" s="817"/>
      <c r="M35" s="817"/>
      <c r="N35" s="817"/>
      <c r="O35" s="817"/>
      <c r="P35" s="818"/>
      <c r="Q35" s="819"/>
      <c r="R35" s="820"/>
      <c r="S35" s="820"/>
      <c r="T35" s="820"/>
      <c r="U35" s="820"/>
      <c r="V35" s="820"/>
      <c r="W35" s="820"/>
      <c r="X35" s="820"/>
      <c r="Y35" s="820"/>
      <c r="Z35" s="820"/>
      <c r="AA35" s="820"/>
      <c r="AB35" s="820"/>
      <c r="AC35" s="820"/>
      <c r="AD35" s="820"/>
      <c r="AE35" s="821"/>
      <c r="AF35" s="822"/>
      <c r="AG35" s="823"/>
      <c r="AH35" s="823"/>
      <c r="AI35" s="823"/>
      <c r="AJ35" s="824"/>
      <c r="AK35" s="870"/>
      <c r="AL35" s="866"/>
      <c r="AM35" s="866"/>
      <c r="AN35" s="866"/>
      <c r="AO35" s="866"/>
      <c r="AP35" s="866"/>
      <c r="AQ35" s="866"/>
      <c r="AR35" s="866"/>
      <c r="AS35" s="866"/>
      <c r="AT35" s="866"/>
      <c r="AU35" s="866"/>
      <c r="AV35" s="866"/>
      <c r="AW35" s="866"/>
      <c r="AX35" s="866"/>
      <c r="AY35" s="866"/>
      <c r="AZ35" s="867"/>
      <c r="BA35" s="867"/>
      <c r="BB35" s="867"/>
      <c r="BC35" s="867"/>
      <c r="BD35" s="867"/>
      <c r="BE35" s="868"/>
      <c r="BF35" s="868"/>
      <c r="BG35" s="868"/>
      <c r="BH35" s="868"/>
      <c r="BI35" s="869"/>
      <c r="BJ35" s="232"/>
      <c r="BK35" s="232"/>
      <c r="BL35" s="232"/>
      <c r="BM35" s="232"/>
      <c r="BN35" s="232"/>
      <c r="BO35" s="241"/>
      <c r="BP35" s="241"/>
      <c r="BQ35" s="238">
        <v>29</v>
      </c>
      <c r="BR35" s="239"/>
      <c r="BS35" s="809"/>
      <c r="BT35" s="810"/>
      <c r="BU35" s="810"/>
      <c r="BV35" s="810"/>
      <c r="BW35" s="810"/>
      <c r="BX35" s="810"/>
      <c r="BY35" s="810"/>
      <c r="BZ35" s="810"/>
      <c r="CA35" s="810"/>
      <c r="CB35" s="810"/>
      <c r="CC35" s="810"/>
      <c r="CD35" s="810"/>
      <c r="CE35" s="810"/>
      <c r="CF35" s="810"/>
      <c r="CG35" s="811"/>
      <c r="CH35" s="812"/>
      <c r="CI35" s="813"/>
      <c r="CJ35" s="813"/>
      <c r="CK35" s="813"/>
      <c r="CL35" s="814"/>
      <c r="CM35" s="812"/>
      <c r="CN35" s="813"/>
      <c r="CO35" s="813"/>
      <c r="CP35" s="813"/>
      <c r="CQ35" s="814"/>
      <c r="CR35" s="812"/>
      <c r="CS35" s="813"/>
      <c r="CT35" s="813"/>
      <c r="CU35" s="813"/>
      <c r="CV35" s="814"/>
      <c r="CW35" s="812"/>
      <c r="CX35" s="813"/>
      <c r="CY35" s="813"/>
      <c r="CZ35" s="813"/>
      <c r="DA35" s="814"/>
      <c r="DB35" s="812"/>
      <c r="DC35" s="813"/>
      <c r="DD35" s="813"/>
      <c r="DE35" s="813"/>
      <c r="DF35" s="814"/>
      <c r="DG35" s="812"/>
      <c r="DH35" s="813"/>
      <c r="DI35" s="813"/>
      <c r="DJ35" s="813"/>
      <c r="DK35" s="814"/>
      <c r="DL35" s="812"/>
      <c r="DM35" s="813"/>
      <c r="DN35" s="813"/>
      <c r="DO35" s="813"/>
      <c r="DP35" s="814"/>
      <c r="DQ35" s="812"/>
      <c r="DR35" s="813"/>
      <c r="DS35" s="813"/>
      <c r="DT35" s="813"/>
      <c r="DU35" s="814"/>
      <c r="DV35" s="809"/>
      <c r="DW35" s="810"/>
      <c r="DX35" s="810"/>
      <c r="DY35" s="810"/>
      <c r="DZ35" s="815"/>
      <c r="EA35" s="230"/>
    </row>
    <row r="36" spans="1:131" ht="26.25" customHeight="1" x14ac:dyDescent="0.15">
      <c r="A36" s="242">
        <v>9</v>
      </c>
      <c r="B36" s="816"/>
      <c r="C36" s="817"/>
      <c r="D36" s="817"/>
      <c r="E36" s="817"/>
      <c r="F36" s="817"/>
      <c r="G36" s="817"/>
      <c r="H36" s="817"/>
      <c r="I36" s="817"/>
      <c r="J36" s="817"/>
      <c r="K36" s="817"/>
      <c r="L36" s="817"/>
      <c r="M36" s="817"/>
      <c r="N36" s="817"/>
      <c r="O36" s="817"/>
      <c r="P36" s="818"/>
      <c r="Q36" s="819"/>
      <c r="R36" s="820"/>
      <c r="S36" s="820"/>
      <c r="T36" s="820"/>
      <c r="U36" s="820"/>
      <c r="V36" s="820"/>
      <c r="W36" s="820"/>
      <c r="X36" s="820"/>
      <c r="Y36" s="820"/>
      <c r="Z36" s="820"/>
      <c r="AA36" s="820"/>
      <c r="AB36" s="820"/>
      <c r="AC36" s="820"/>
      <c r="AD36" s="820"/>
      <c r="AE36" s="821"/>
      <c r="AF36" s="822"/>
      <c r="AG36" s="823"/>
      <c r="AH36" s="823"/>
      <c r="AI36" s="823"/>
      <c r="AJ36" s="824"/>
      <c r="AK36" s="870"/>
      <c r="AL36" s="866"/>
      <c r="AM36" s="866"/>
      <c r="AN36" s="866"/>
      <c r="AO36" s="866"/>
      <c r="AP36" s="866"/>
      <c r="AQ36" s="866"/>
      <c r="AR36" s="866"/>
      <c r="AS36" s="866"/>
      <c r="AT36" s="866"/>
      <c r="AU36" s="866"/>
      <c r="AV36" s="866"/>
      <c r="AW36" s="866"/>
      <c r="AX36" s="866"/>
      <c r="AY36" s="866"/>
      <c r="AZ36" s="867"/>
      <c r="BA36" s="867"/>
      <c r="BB36" s="867"/>
      <c r="BC36" s="867"/>
      <c r="BD36" s="867"/>
      <c r="BE36" s="868"/>
      <c r="BF36" s="868"/>
      <c r="BG36" s="868"/>
      <c r="BH36" s="868"/>
      <c r="BI36" s="869"/>
      <c r="BJ36" s="232"/>
      <c r="BK36" s="232"/>
      <c r="BL36" s="232"/>
      <c r="BM36" s="232"/>
      <c r="BN36" s="232"/>
      <c r="BO36" s="241"/>
      <c r="BP36" s="241"/>
      <c r="BQ36" s="238">
        <v>30</v>
      </c>
      <c r="BR36" s="239"/>
      <c r="BS36" s="809"/>
      <c r="BT36" s="810"/>
      <c r="BU36" s="810"/>
      <c r="BV36" s="810"/>
      <c r="BW36" s="810"/>
      <c r="BX36" s="810"/>
      <c r="BY36" s="810"/>
      <c r="BZ36" s="810"/>
      <c r="CA36" s="810"/>
      <c r="CB36" s="810"/>
      <c r="CC36" s="810"/>
      <c r="CD36" s="810"/>
      <c r="CE36" s="810"/>
      <c r="CF36" s="810"/>
      <c r="CG36" s="811"/>
      <c r="CH36" s="812"/>
      <c r="CI36" s="813"/>
      <c r="CJ36" s="813"/>
      <c r="CK36" s="813"/>
      <c r="CL36" s="814"/>
      <c r="CM36" s="812"/>
      <c r="CN36" s="813"/>
      <c r="CO36" s="813"/>
      <c r="CP36" s="813"/>
      <c r="CQ36" s="814"/>
      <c r="CR36" s="812"/>
      <c r="CS36" s="813"/>
      <c r="CT36" s="813"/>
      <c r="CU36" s="813"/>
      <c r="CV36" s="814"/>
      <c r="CW36" s="812"/>
      <c r="CX36" s="813"/>
      <c r="CY36" s="813"/>
      <c r="CZ36" s="813"/>
      <c r="DA36" s="814"/>
      <c r="DB36" s="812"/>
      <c r="DC36" s="813"/>
      <c r="DD36" s="813"/>
      <c r="DE36" s="813"/>
      <c r="DF36" s="814"/>
      <c r="DG36" s="812"/>
      <c r="DH36" s="813"/>
      <c r="DI36" s="813"/>
      <c r="DJ36" s="813"/>
      <c r="DK36" s="814"/>
      <c r="DL36" s="812"/>
      <c r="DM36" s="813"/>
      <c r="DN36" s="813"/>
      <c r="DO36" s="813"/>
      <c r="DP36" s="814"/>
      <c r="DQ36" s="812"/>
      <c r="DR36" s="813"/>
      <c r="DS36" s="813"/>
      <c r="DT36" s="813"/>
      <c r="DU36" s="814"/>
      <c r="DV36" s="809"/>
      <c r="DW36" s="810"/>
      <c r="DX36" s="810"/>
      <c r="DY36" s="810"/>
      <c r="DZ36" s="815"/>
      <c r="EA36" s="230"/>
    </row>
    <row r="37" spans="1:131" ht="26.25" customHeight="1" x14ac:dyDescent="0.15">
      <c r="A37" s="242">
        <v>10</v>
      </c>
      <c r="B37" s="816"/>
      <c r="C37" s="817"/>
      <c r="D37" s="817"/>
      <c r="E37" s="817"/>
      <c r="F37" s="817"/>
      <c r="G37" s="817"/>
      <c r="H37" s="817"/>
      <c r="I37" s="817"/>
      <c r="J37" s="817"/>
      <c r="K37" s="817"/>
      <c r="L37" s="817"/>
      <c r="M37" s="817"/>
      <c r="N37" s="817"/>
      <c r="O37" s="817"/>
      <c r="P37" s="818"/>
      <c r="Q37" s="819"/>
      <c r="R37" s="820"/>
      <c r="S37" s="820"/>
      <c r="T37" s="820"/>
      <c r="U37" s="820"/>
      <c r="V37" s="820"/>
      <c r="W37" s="820"/>
      <c r="X37" s="820"/>
      <c r="Y37" s="820"/>
      <c r="Z37" s="820"/>
      <c r="AA37" s="820"/>
      <c r="AB37" s="820"/>
      <c r="AC37" s="820"/>
      <c r="AD37" s="820"/>
      <c r="AE37" s="821"/>
      <c r="AF37" s="822"/>
      <c r="AG37" s="823"/>
      <c r="AH37" s="823"/>
      <c r="AI37" s="823"/>
      <c r="AJ37" s="824"/>
      <c r="AK37" s="870"/>
      <c r="AL37" s="866"/>
      <c r="AM37" s="866"/>
      <c r="AN37" s="866"/>
      <c r="AO37" s="866"/>
      <c r="AP37" s="866"/>
      <c r="AQ37" s="866"/>
      <c r="AR37" s="866"/>
      <c r="AS37" s="866"/>
      <c r="AT37" s="866"/>
      <c r="AU37" s="866"/>
      <c r="AV37" s="866"/>
      <c r="AW37" s="866"/>
      <c r="AX37" s="866"/>
      <c r="AY37" s="866"/>
      <c r="AZ37" s="867"/>
      <c r="BA37" s="867"/>
      <c r="BB37" s="867"/>
      <c r="BC37" s="867"/>
      <c r="BD37" s="867"/>
      <c r="BE37" s="868"/>
      <c r="BF37" s="868"/>
      <c r="BG37" s="868"/>
      <c r="BH37" s="868"/>
      <c r="BI37" s="869"/>
      <c r="BJ37" s="232"/>
      <c r="BK37" s="232"/>
      <c r="BL37" s="232"/>
      <c r="BM37" s="232"/>
      <c r="BN37" s="232"/>
      <c r="BO37" s="241"/>
      <c r="BP37" s="241"/>
      <c r="BQ37" s="238">
        <v>31</v>
      </c>
      <c r="BR37" s="239"/>
      <c r="BS37" s="809"/>
      <c r="BT37" s="810"/>
      <c r="BU37" s="810"/>
      <c r="BV37" s="810"/>
      <c r="BW37" s="810"/>
      <c r="BX37" s="810"/>
      <c r="BY37" s="810"/>
      <c r="BZ37" s="810"/>
      <c r="CA37" s="810"/>
      <c r="CB37" s="810"/>
      <c r="CC37" s="810"/>
      <c r="CD37" s="810"/>
      <c r="CE37" s="810"/>
      <c r="CF37" s="810"/>
      <c r="CG37" s="811"/>
      <c r="CH37" s="812"/>
      <c r="CI37" s="813"/>
      <c r="CJ37" s="813"/>
      <c r="CK37" s="813"/>
      <c r="CL37" s="814"/>
      <c r="CM37" s="812"/>
      <c r="CN37" s="813"/>
      <c r="CO37" s="813"/>
      <c r="CP37" s="813"/>
      <c r="CQ37" s="814"/>
      <c r="CR37" s="812"/>
      <c r="CS37" s="813"/>
      <c r="CT37" s="813"/>
      <c r="CU37" s="813"/>
      <c r="CV37" s="814"/>
      <c r="CW37" s="812"/>
      <c r="CX37" s="813"/>
      <c r="CY37" s="813"/>
      <c r="CZ37" s="813"/>
      <c r="DA37" s="814"/>
      <c r="DB37" s="812"/>
      <c r="DC37" s="813"/>
      <c r="DD37" s="813"/>
      <c r="DE37" s="813"/>
      <c r="DF37" s="814"/>
      <c r="DG37" s="812"/>
      <c r="DH37" s="813"/>
      <c r="DI37" s="813"/>
      <c r="DJ37" s="813"/>
      <c r="DK37" s="814"/>
      <c r="DL37" s="812"/>
      <c r="DM37" s="813"/>
      <c r="DN37" s="813"/>
      <c r="DO37" s="813"/>
      <c r="DP37" s="814"/>
      <c r="DQ37" s="812"/>
      <c r="DR37" s="813"/>
      <c r="DS37" s="813"/>
      <c r="DT37" s="813"/>
      <c r="DU37" s="814"/>
      <c r="DV37" s="809"/>
      <c r="DW37" s="810"/>
      <c r="DX37" s="810"/>
      <c r="DY37" s="810"/>
      <c r="DZ37" s="815"/>
      <c r="EA37" s="230"/>
    </row>
    <row r="38" spans="1:131" ht="26.25" customHeight="1" x14ac:dyDescent="0.15">
      <c r="A38" s="242">
        <v>11</v>
      </c>
      <c r="B38" s="816"/>
      <c r="C38" s="817"/>
      <c r="D38" s="817"/>
      <c r="E38" s="817"/>
      <c r="F38" s="817"/>
      <c r="G38" s="817"/>
      <c r="H38" s="817"/>
      <c r="I38" s="817"/>
      <c r="J38" s="817"/>
      <c r="K38" s="817"/>
      <c r="L38" s="817"/>
      <c r="M38" s="817"/>
      <c r="N38" s="817"/>
      <c r="O38" s="817"/>
      <c r="P38" s="818"/>
      <c r="Q38" s="819"/>
      <c r="R38" s="820"/>
      <c r="S38" s="820"/>
      <c r="T38" s="820"/>
      <c r="U38" s="820"/>
      <c r="V38" s="820"/>
      <c r="W38" s="820"/>
      <c r="X38" s="820"/>
      <c r="Y38" s="820"/>
      <c r="Z38" s="820"/>
      <c r="AA38" s="820"/>
      <c r="AB38" s="820"/>
      <c r="AC38" s="820"/>
      <c r="AD38" s="820"/>
      <c r="AE38" s="821"/>
      <c r="AF38" s="822"/>
      <c r="AG38" s="823"/>
      <c r="AH38" s="823"/>
      <c r="AI38" s="823"/>
      <c r="AJ38" s="824"/>
      <c r="AK38" s="870"/>
      <c r="AL38" s="866"/>
      <c r="AM38" s="866"/>
      <c r="AN38" s="866"/>
      <c r="AO38" s="866"/>
      <c r="AP38" s="866"/>
      <c r="AQ38" s="866"/>
      <c r="AR38" s="866"/>
      <c r="AS38" s="866"/>
      <c r="AT38" s="866"/>
      <c r="AU38" s="866"/>
      <c r="AV38" s="866"/>
      <c r="AW38" s="866"/>
      <c r="AX38" s="866"/>
      <c r="AY38" s="866"/>
      <c r="AZ38" s="867"/>
      <c r="BA38" s="867"/>
      <c r="BB38" s="867"/>
      <c r="BC38" s="867"/>
      <c r="BD38" s="867"/>
      <c r="BE38" s="868"/>
      <c r="BF38" s="868"/>
      <c r="BG38" s="868"/>
      <c r="BH38" s="868"/>
      <c r="BI38" s="869"/>
      <c r="BJ38" s="232"/>
      <c r="BK38" s="232"/>
      <c r="BL38" s="232"/>
      <c r="BM38" s="232"/>
      <c r="BN38" s="232"/>
      <c r="BO38" s="241"/>
      <c r="BP38" s="241"/>
      <c r="BQ38" s="238">
        <v>32</v>
      </c>
      <c r="BR38" s="239"/>
      <c r="BS38" s="809"/>
      <c r="BT38" s="810"/>
      <c r="BU38" s="810"/>
      <c r="BV38" s="810"/>
      <c r="BW38" s="810"/>
      <c r="BX38" s="810"/>
      <c r="BY38" s="810"/>
      <c r="BZ38" s="810"/>
      <c r="CA38" s="810"/>
      <c r="CB38" s="810"/>
      <c r="CC38" s="810"/>
      <c r="CD38" s="810"/>
      <c r="CE38" s="810"/>
      <c r="CF38" s="810"/>
      <c r="CG38" s="811"/>
      <c r="CH38" s="812"/>
      <c r="CI38" s="813"/>
      <c r="CJ38" s="813"/>
      <c r="CK38" s="813"/>
      <c r="CL38" s="814"/>
      <c r="CM38" s="812"/>
      <c r="CN38" s="813"/>
      <c r="CO38" s="813"/>
      <c r="CP38" s="813"/>
      <c r="CQ38" s="814"/>
      <c r="CR38" s="812"/>
      <c r="CS38" s="813"/>
      <c r="CT38" s="813"/>
      <c r="CU38" s="813"/>
      <c r="CV38" s="814"/>
      <c r="CW38" s="812"/>
      <c r="CX38" s="813"/>
      <c r="CY38" s="813"/>
      <c r="CZ38" s="813"/>
      <c r="DA38" s="814"/>
      <c r="DB38" s="812"/>
      <c r="DC38" s="813"/>
      <c r="DD38" s="813"/>
      <c r="DE38" s="813"/>
      <c r="DF38" s="814"/>
      <c r="DG38" s="812"/>
      <c r="DH38" s="813"/>
      <c r="DI38" s="813"/>
      <c r="DJ38" s="813"/>
      <c r="DK38" s="814"/>
      <c r="DL38" s="812"/>
      <c r="DM38" s="813"/>
      <c r="DN38" s="813"/>
      <c r="DO38" s="813"/>
      <c r="DP38" s="814"/>
      <c r="DQ38" s="812"/>
      <c r="DR38" s="813"/>
      <c r="DS38" s="813"/>
      <c r="DT38" s="813"/>
      <c r="DU38" s="814"/>
      <c r="DV38" s="809"/>
      <c r="DW38" s="810"/>
      <c r="DX38" s="810"/>
      <c r="DY38" s="810"/>
      <c r="DZ38" s="815"/>
      <c r="EA38" s="230"/>
    </row>
    <row r="39" spans="1:131" ht="26.25" customHeight="1" x14ac:dyDescent="0.15">
      <c r="A39" s="242">
        <v>12</v>
      </c>
      <c r="B39" s="816"/>
      <c r="C39" s="817"/>
      <c r="D39" s="817"/>
      <c r="E39" s="817"/>
      <c r="F39" s="817"/>
      <c r="G39" s="817"/>
      <c r="H39" s="817"/>
      <c r="I39" s="817"/>
      <c r="J39" s="817"/>
      <c r="K39" s="817"/>
      <c r="L39" s="817"/>
      <c r="M39" s="817"/>
      <c r="N39" s="817"/>
      <c r="O39" s="817"/>
      <c r="P39" s="818"/>
      <c r="Q39" s="819"/>
      <c r="R39" s="820"/>
      <c r="S39" s="820"/>
      <c r="T39" s="820"/>
      <c r="U39" s="820"/>
      <c r="V39" s="820"/>
      <c r="W39" s="820"/>
      <c r="X39" s="820"/>
      <c r="Y39" s="820"/>
      <c r="Z39" s="820"/>
      <c r="AA39" s="820"/>
      <c r="AB39" s="820"/>
      <c r="AC39" s="820"/>
      <c r="AD39" s="820"/>
      <c r="AE39" s="821"/>
      <c r="AF39" s="822"/>
      <c r="AG39" s="823"/>
      <c r="AH39" s="823"/>
      <c r="AI39" s="823"/>
      <c r="AJ39" s="824"/>
      <c r="AK39" s="870"/>
      <c r="AL39" s="866"/>
      <c r="AM39" s="866"/>
      <c r="AN39" s="866"/>
      <c r="AO39" s="866"/>
      <c r="AP39" s="866"/>
      <c r="AQ39" s="866"/>
      <c r="AR39" s="866"/>
      <c r="AS39" s="866"/>
      <c r="AT39" s="866"/>
      <c r="AU39" s="866"/>
      <c r="AV39" s="866"/>
      <c r="AW39" s="866"/>
      <c r="AX39" s="866"/>
      <c r="AY39" s="866"/>
      <c r="AZ39" s="867"/>
      <c r="BA39" s="867"/>
      <c r="BB39" s="867"/>
      <c r="BC39" s="867"/>
      <c r="BD39" s="867"/>
      <c r="BE39" s="868"/>
      <c r="BF39" s="868"/>
      <c r="BG39" s="868"/>
      <c r="BH39" s="868"/>
      <c r="BI39" s="869"/>
      <c r="BJ39" s="232"/>
      <c r="BK39" s="232"/>
      <c r="BL39" s="232"/>
      <c r="BM39" s="232"/>
      <c r="BN39" s="232"/>
      <c r="BO39" s="241"/>
      <c r="BP39" s="241"/>
      <c r="BQ39" s="238">
        <v>33</v>
      </c>
      <c r="BR39" s="239"/>
      <c r="BS39" s="809"/>
      <c r="BT39" s="810"/>
      <c r="BU39" s="810"/>
      <c r="BV39" s="810"/>
      <c r="BW39" s="810"/>
      <c r="BX39" s="810"/>
      <c r="BY39" s="810"/>
      <c r="BZ39" s="810"/>
      <c r="CA39" s="810"/>
      <c r="CB39" s="810"/>
      <c r="CC39" s="810"/>
      <c r="CD39" s="810"/>
      <c r="CE39" s="810"/>
      <c r="CF39" s="810"/>
      <c r="CG39" s="811"/>
      <c r="CH39" s="812"/>
      <c r="CI39" s="813"/>
      <c r="CJ39" s="813"/>
      <c r="CK39" s="813"/>
      <c r="CL39" s="814"/>
      <c r="CM39" s="812"/>
      <c r="CN39" s="813"/>
      <c r="CO39" s="813"/>
      <c r="CP39" s="813"/>
      <c r="CQ39" s="814"/>
      <c r="CR39" s="812"/>
      <c r="CS39" s="813"/>
      <c r="CT39" s="813"/>
      <c r="CU39" s="813"/>
      <c r="CV39" s="814"/>
      <c r="CW39" s="812"/>
      <c r="CX39" s="813"/>
      <c r="CY39" s="813"/>
      <c r="CZ39" s="813"/>
      <c r="DA39" s="814"/>
      <c r="DB39" s="812"/>
      <c r="DC39" s="813"/>
      <c r="DD39" s="813"/>
      <c r="DE39" s="813"/>
      <c r="DF39" s="814"/>
      <c r="DG39" s="812"/>
      <c r="DH39" s="813"/>
      <c r="DI39" s="813"/>
      <c r="DJ39" s="813"/>
      <c r="DK39" s="814"/>
      <c r="DL39" s="812"/>
      <c r="DM39" s="813"/>
      <c r="DN39" s="813"/>
      <c r="DO39" s="813"/>
      <c r="DP39" s="814"/>
      <c r="DQ39" s="812"/>
      <c r="DR39" s="813"/>
      <c r="DS39" s="813"/>
      <c r="DT39" s="813"/>
      <c r="DU39" s="814"/>
      <c r="DV39" s="809"/>
      <c r="DW39" s="810"/>
      <c r="DX39" s="810"/>
      <c r="DY39" s="810"/>
      <c r="DZ39" s="815"/>
      <c r="EA39" s="230"/>
    </row>
    <row r="40" spans="1:131" ht="26.25" customHeight="1" x14ac:dyDescent="0.15">
      <c r="A40" s="238">
        <v>13</v>
      </c>
      <c r="B40" s="816"/>
      <c r="C40" s="817"/>
      <c r="D40" s="817"/>
      <c r="E40" s="817"/>
      <c r="F40" s="817"/>
      <c r="G40" s="817"/>
      <c r="H40" s="817"/>
      <c r="I40" s="817"/>
      <c r="J40" s="817"/>
      <c r="K40" s="817"/>
      <c r="L40" s="817"/>
      <c r="M40" s="817"/>
      <c r="N40" s="817"/>
      <c r="O40" s="817"/>
      <c r="P40" s="818"/>
      <c r="Q40" s="819"/>
      <c r="R40" s="820"/>
      <c r="S40" s="820"/>
      <c r="T40" s="820"/>
      <c r="U40" s="820"/>
      <c r="V40" s="820"/>
      <c r="W40" s="820"/>
      <c r="X40" s="820"/>
      <c r="Y40" s="820"/>
      <c r="Z40" s="820"/>
      <c r="AA40" s="820"/>
      <c r="AB40" s="820"/>
      <c r="AC40" s="820"/>
      <c r="AD40" s="820"/>
      <c r="AE40" s="821"/>
      <c r="AF40" s="822"/>
      <c r="AG40" s="823"/>
      <c r="AH40" s="823"/>
      <c r="AI40" s="823"/>
      <c r="AJ40" s="824"/>
      <c r="AK40" s="870"/>
      <c r="AL40" s="866"/>
      <c r="AM40" s="866"/>
      <c r="AN40" s="866"/>
      <c r="AO40" s="866"/>
      <c r="AP40" s="866"/>
      <c r="AQ40" s="866"/>
      <c r="AR40" s="866"/>
      <c r="AS40" s="866"/>
      <c r="AT40" s="866"/>
      <c r="AU40" s="866"/>
      <c r="AV40" s="866"/>
      <c r="AW40" s="866"/>
      <c r="AX40" s="866"/>
      <c r="AY40" s="866"/>
      <c r="AZ40" s="867"/>
      <c r="BA40" s="867"/>
      <c r="BB40" s="867"/>
      <c r="BC40" s="867"/>
      <c r="BD40" s="867"/>
      <c r="BE40" s="868"/>
      <c r="BF40" s="868"/>
      <c r="BG40" s="868"/>
      <c r="BH40" s="868"/>
      <c r="BI40" s="869"/>
      <c r="BJ40" s="232"/>
      <c r="BK40" s="232"/>
      <c r="BL40" s="232"/>
      <c r="BM40" s="232"/>
      <c r="BN40" s="232"/>
      <c r="BO40" s="241"/>
      <c r="BP40" s="241"/>
      <c r="BQ40" s="238">
        <v>34</v>
      </c>
      <c r="BR40" s="239"/>
      <c r="BS40" s="809"/>
      <c r="BT40" s="810"/>
      <c r="BU40" s="810"/>
      <c r="BV40" s="810"/>
      <c r="BW40" s="810"/>
      <c r="BX40" s="810"/>
      <c r="BY40" s="810"/>
      <c r="BZ40" s="810"/>
      <c r="CA40" s="810"/>
      <c r="CB40" s="810"/>
      <c r="CC40" s="810"/>
      <c r="CD40" s="810"/>
      <c r="CE40" s="810"/>
      <c r="CF40" s="810"/>
      <c r="CG40" s="811"/>
      <c r="CH40" s="812"/>
      <c r="CI40" s="813"/>
      <c r="CJ40" s="813"/>
      <c r="CK40" s="813"/>
      <c r="CL40" s="814"/>
      <c r="CM40" s="812"/>
      <c r="CN40" s="813"/>
      <c r="CO40" s="813"/>
      <c r="CP40" s="813"/>
      <c r="CQ40" s="814"/>
      <c r="CR40" s="812"/>
      <c r="CS40" s="813"/>
      <c r="CT40" s="813"/>
      <c r="CU40" s="813"/>
      <c r="CV40" s="814"/>
      <c r="CW40" s="812"/>
      <c r="CX40" s="813"/>
      <c r="CY40" s="813"/>
      <c r="CZ40" s="813"/>
      <c r="DA40" s="814"/>
      <c r="DB40" s="812"/>
      <c r="DC40" s="813"/>
      <c r="DD40" s="813"/>
      <c r="DE40" s="813"/>
      <c r="DF40" s="814"/>
      <c r="DG40" s="812"/>
      <c r="DH40" s="813"/>
      <c r="DI40" s="813"/>
      <c r="DJ40" s="813"/>
      <c r="DK40" s="814"/>
      <c r="DL40" s="812"/>
      <c r="DM40" s="813"/>
      <c r="DN40" s="813"/>
      <c r="DO40" s="813"/>
      <c r="DP40" s="814"/>
      <c r="DQ40" s="812"/>
      <c r="DR40" s="813"/>
      <c r="DS40" s="813"/>
      <c r="DT40" s="813"/>
      <c r="DU40" s="814"/>
      <c r="DV40" s="809"/>
      <c r="DW40" s="810"/>
      <c r="DX40" s="810"/>
      <c r="DY40" s="810"/>
      <c r="DZ40" s="815"/>
      <c r="EA40" s="230"/>
    </row>
    <row r="41" spans="1:131" ht="26.25" customHeight="1" x14ac:dyDescent="0.15">
      <c r="A41" s="238">
        <v>14</v>
      </c>
      <c r="B41" s="816"/>
      <c r="C41" s="817"/>
      <c r="D41" s="817"/>
      <c r="E41" s="817"/>
      <c r="F41" s="817"/>
      <c r="G41" s="817"/>
      <c r="H41" s="817"/>
      <c r="I41" s="817"/>
      <c r="J41" s="817"/>
      <c r="K41" s="817"/>
      <c r="L41" s="817"/>
      <c r="M41" s="817"/>
      <c r="N41" s="817"/>
      <c r="O41" s="817"/>
      <c r="P41" s="818"/>
      <c r="Q41" s="819"/>
      <c r="R41" s="820"/>
      <c r="S41" s="820"/>
      <c r="T41" s="820"/>
      <c r="U41" s="820"/>
      <c r="V41" s="820"/>
      <c r="W41" s="820"/>
      <c r="X41" s="820"/>
      <c r="Y41" s="820"/>
      <c r="Z41" s="820"/>
      <c r="AA41" s="820"/>
      <c r="AB41" s="820"/>
      <c r="AC41" s="820"/>
      <c r="AD41" s="820"/>
      <c r="AE41" s="821"/>
      <c r="AF41" s="822"/>
      <c r="AG41" s="823"/>
      <c r="AH41" s="823"/>
      <c r="AI41" s="823"/>
      <c r="AJ41" s="824"/>
      <c r="AK41" s="870"/>
      <c r="AL41" s="866"/>
      <c r="AM41" s="866"/>
      <c r="AN41" s="866"/>
      <c r="AO41" s="866"/>
      <c r="AP41" s="866"/>
      <c r="AQ41" s="866"/>
      <c r="AR41" s="866"/>
      <c r="AS41" s="866"/>
      <c r="AT41" s="866"/>
      <c r="AU41" s="866"/>
      <c r="AV41" s="866"/>
      <c r="AW41" s="866"/>
      <c r="AX41" s="866"/>
      <c r="AY41" s="866"/>
      <c r="AZ41" s="867"/>
      <c r="BA41" s="867"/>
      <c r="BB41" s="867"/>
      <c r="BC41" s="867"/>
      <c r="BD41" s="867"/>
      <c r="BE41" s="868"/>
      <c r="BF41" s="868"/>
      <c r="BG41" s="868"/>
      <c r="BH41" s="868"/>
      <c r="BI41" s="869"/>
      <c r="BJ41" s="232"/>
      <c r="BK41" s="232"/>
      <c r="BL41" s="232"/>
      <c r="BM41" s="232"/>
      <c r="BN41" s="232"/>
      <c r="BO41" s="241"/>
      <c r="BP41" s="241"/>
      <c r="BQ41" s="238">
        <v>35</v>
      </c>
      <c r="BR41" s="239"/>
      <c r="BS41" s="809"/>
      <c r="BT41" s="810"/>
      <c r="BU41" s="810"/>
      <c r="BV41" s="810"/>
      <c r="BW41" s="810"/>
      <c r="BX41" s="810"/>
      <c r="BY41" s="810"/>
      <c r="BZ41" s="810"/>
      <c r="CA41" s="810"/>
      <c r="CB41" s="810"/>
      <c r="CC41" s="810"/>
      <c r="CD41" s="810"/>
      <c r="CE41" s="810"/>
      <c r="CF41" s="810"/>
      <c r="CG41" s="811"/>
      <c r="CH41" s="812"/>
      <c r="CI41" s="813"/>
      <c r="CJ41" s="813"/>
      <c r="CK41" s="813"/>
      <c r="CL41" s="814"/>
      <c r="CM41" s="812"/>
      <c r="CN41" s="813"/>
      <c r="CO41" s="813"/>
      <c r="CP41" s="813"/>
      <c r="CQ41" s="814"/>
      <c r="CR41" s="812"/>
      <c r="CS41" s="813"/>
      <c r="CT41" s="813"/>
      <c r="CU41" s="813"/>
      <c r="CV41" s="814"/>
      <c r="CW41" s="812"/>
      <c r="CX41" s="813"/>
      <c r="CY41" s="813"/>
      <c r="CZ41" s="813"/>
      <c r="DA41" s="814"/>
      <c r="DB41" s="812"/>
      <c r="DC41" s="813"/>
      <c r="DD41" s="813"/>
      <c r="DE41" s="813"/>
      <c r="DF41" s="814"/>
      <c r="DG41" s="812"/>
      <c r="DH41" s="813"/>
      <c r="DI41" s="813"/>
      <c r="DJ41" s="813"/>
      <c r="DK41" s="814"/>
      <c r="DL41" s="812"/>
      <c r="DM41" s="813"/>
      <c r="DN41" s="813"/>
      <c r="DO41" s="813"/>
      <c r="DP41" s="814"/>
      <c r="DQ41" s="812"/>
      <c r="DR41" s="813"/>
      <c r="DS41" s="813"/>
      <c r="DT41" s="813"/>
      <c r="DU41" s="814"/>
      <c r="DV41" s="809"/>
      <c r="DW41" s="810"/>
      <c r="DX41" s="810"/>
      <c r="DY41" s="810"/>
      <c r="DZ41" s="815"/>
      <c r="EA41" s="230"/>
    </row>
    <row r="42" spans="1:131" ht="26.25" customHeight="1" x14ac:dyDescent="0.15">
      <c r="A42" s="238">
        <v>15</v>
      </c>
      <c r="B42" s="816"/>
      <c r="C42" s="817"/>
      <c r="D42" s="817"/>
      <c r="E42" s="817"/>
      <c r="F42" s="817"/>
      <c r="G42" s="817"/>
      <c r="H42" s="817"/>
      <c r="I42" s="817"/>
      <c r="J42" s="817"/>
      <c r="K42" s="817"/>
      <c r="L42" s="817"/>
      <c r="M42" s="817"/>
      <c r="N42" s="817"/>
      <c r="O42" s="817"/>
      <c r="P42" s="818"/>
      <c r="Q42" s="819"/>
      <c r="R42" s="820"/>
      <c r="S42" s="820"/>
      <c r="T42" s="820"/>
      <c r="U42" s="820"/>
      <c r="V42" s="820"/>
      <c r="W42" s="820"/>
      <c r="X42" s="820"/>
      <c r="Y42" s="820"/>
      <c r="Z42" s="820"/>
      <c r="AA42" s="820"/>
      <c r="AB42" s="820"/>
      <c r="AC42" s="820"/>
      <c r="AD42" s="820"/>
      <c r="AE42" s="821"/>
      <c r="AF42" s="822"/>
      <c r="AG42" s="823"/>
      <c r="AH42" s="823"/>
      <c r="AI42" s="823"/>
      <c r="AJ42" s="824"/>
      <c r="AK42" s="870"/>
      <c r="AL42" s="866"/>
      <c r="AM42" s="866"/>
      <c r="AN42" s="866"/>
      <c r="AO42" s="866"/>
      <c r="AP42" s="866"/>
      <c r="AQ42" s="866"/>
      <c r="AR42" s="866"/>
      <c r="AS42" s="866"/>
      <c r="AT42" s="866"/>
      <c r="AU42" s="866"/>
      <c r="AV42" s="866"/>
      <c r="AW42" s="866"/>
      <c r="AX42" s="866"/>
      <c r="AY42" s="866"/>
      <c r="AZ42" s="867"/>
      <c r="BA42" s="867"/>
      <c r="BB42" s="867"/>
      <c r="BC42" s="867"/>
      <c r="BD42" s="867"/>
      <c r="BE42" s="868"/>
      <c r="BF42" s="868"/>
      <c r="BG42" s="868"/>
      <c r="BH42" s="868"/>
      <c r="BI42" s="869"/>
      <c r="BJ42" s="232"/>
      <c r="BK42" s="232"/>
      <c r="BL42" s="232"/>
      <c r="BM42" s="232"/>
      <c r="BN42" s="232"/>
      <c r="BO42" s="241"/>
      <c r="BP42" s="241"/>
      <c r="BQ42" s="238">
        <v>36</v>
      </c>
      <c r="BR42" s="239"/>
      <c r="BS42" s="809"/>
      <c r="BT42" s="810"/>
      <c r="BU42" s="810"/>
      <c r="BV42" s="810"/>
      <c r="BW42" s="810"/>
      <c r="BX42" s="810"/>
      <c r="BY42" s="810"/>
      <c r="BZ42" s="810"/>
      <c r="CA42" s="810"/>
      <c r="CB42" s="810"/>
      <c r="CC42" s="810"/>
      <c r="CD42" s="810"/>
      <c r="CE42" s="810"/>
      <c r="CF42" s="810"/>
      <c r="CG42" s="811"/>
      <c r="CH42" s="812"/>
      <c r="CI42" s="813"/>
      <c r="CJ42" s="813"/>
      <c r="CK42" s="813"/>
      <c r="CL42" s="814"/>
      <c r="CM42" s="812"/>
      <c r="CN42" s="813"/>
      <c r="CO42" s="813"/>
      <c r="CP42" s="813"/>
      <c r="CQ42" s="814"/>
      <c r="CR42" s="812"/>
      <c r="CS42" s="813"/>
      <c r="CT42" s="813"/>
      <c r="CU42" s="813"/>
      <c r="CV42" s="814"/>
      <c r="CW42" s="812"/>
      <c r="CX42" s="813"/>
      <c r="CY42" s="813"/>
      <c r="CZ42" s="813"/>
      <c r="DA42" s="814"/>
      <c r="DB42" s="812"/>
      <c r="DC42" s="813"/>
      <c r="DD42" s="813"/>
      <c r="DE42" s="813"/>
      <c r="DF42" s="814"/>
      <c r="DG42" s="812"/>
      <c r="DH42" s="813"/>
      <c r="DI42" s="813"/>
      <c r="DJ42" s="813"/>
      <c r="DK42" s="814"/>
      <c r="DL42" s="812"/>
      <c r="DM42" s="813"/>
      <c r="DN42" s="813"/>
      <c r="DO42" s="813"/>
      <c r="DP42" s="814"/>
      <c r="DQ42" s="812"/>
      <c r="DR42" s="813"/>
      <c r="DS42" s="813"/>
      <c r="DT42" s="813"/>
      <c r="DU42" s="814"/>
      <c r="DV42" s="809"/>
      <c r="DW42" s="810"/>
      <c r="DX42" s="810"/>
      <c r="DY42" s="810"/>
      <c r="DZ42" s="815"/>
      <c r="EA42" s="230"/>
    </row>
    <row r="43" spans="1:131" ht="26.25" customHeight="1" x14ac:dyDescent="0.15">
      <c r="A43" s="238">
        <v>16</v>
      </c>
      <c r="B43" s="816"/>
      <c r="C43" s="817"/>
      <c r="D43" s="817"/>
      <c r="E43" s="817"/>
      <c r="F43" s="817"/>
      <c r="G43" s="817"/>
      <c r="H43" s="817"/>
      <c r="I43" s="817"/>
      <c r="J43" s="817"/>
      <c r="K43" s="817"/>
      <c r="L43" s="817"/>
      <c r="M43" s="817"/>
      <c r="N43" s="817"/>
      <c r="O43" s="817"/>
      <c r="P43" s="818"/>
      <c r="Q43" s="819"/>
      <c r="R43" s="820"/>
      <c r="S43" s="820"/>
      <c r="T43" s="820"/>
      <c r="U43" s="820"/>
      <c r="V43" s="820"/>
      <c r="W43" s="820"/>
      <c r="X43" s="820"/>
      <c r="Y43" s="820"/>
      <c r="Z43" s="820"/>
      <c r="AA43" s="820"/>
      <c r="AB43" s="820"/>
      <c r="AC43" s="820"/>
      <c r="AD43" s="820"/>
      <c r="AE43" s="821"/>
      <c r="AF43" s="822"/>
      <c r="AG43" s="823"/>
      <c r="AH43" s="823"/>
      <c r="AI43" s="823"/>
      <c r="AJ43" s="824"/>
      <c r="AK43" s="870"/>
      <c r="AL43" s="866"/>
      <c r="AM43" s="866"/>
      <c r="AN43" s="866"/>
      <c r="AO43" s="866"/>
      <c r="AP43" s="866"/>
      <c r="AQ43" s="866"/>
      <c r="AR43" s="866"/>
      <c r="AS43" s="866"/>
      <c r="AT43" s="866"/>
      <c r="AU43" s="866"/>
      <c r="AV43" s="866"/>
      <c r="AW43" s="866"/>
      <c r="AX43" s="866"/>
      <c r="AY43" s="866"/>
      <c r="AZ43" s="867"/>
      <c r="BA43" s="867"/>
      <c r="BB43" s="867"/>
      <c r="BC43" s="867"/>
      <c r="BD43" s="867"/>
      <c r="BE43" s="868"/>
      <c r="BF43" s="868"/>
      <c r="BG43" s="868"/>
      <c r="BH43" s="868"/>
      <c r="BI43" s="869"/>
      <c r="BJ43" s="232"/>
      <c r="BK43" s="232"/>
      <c r="BL43" s="232"/>
      <c r="BM43" s="232"/>
      <c r="BN43" s="232"/>
      <c r="BO43" s="241"/>
      <c r="BP43" s="241"/>
      <c r="BQ43" s="238">
        <v>37</v>
      </c>
      <c r="BR43" s="239"/>
      <c r="BS43" s="809"/>
      <c r="BT43" s="810"/>
      <c r="BU43" s="810"/>
      <c r="BV43" s="810"/>
      <c r="BW43" s="810"/>
      <c r="BX43" s="810"/>
      <c r="BY43" s="810"/>
      <c r="BZ43" s="810"/>
      <c r="CA43" s="810"/>
      <c r="CB43" s="810"/>
      <c r="CC43" s="810"/>
      <c r="CD43" s="810"/>
      <c r="CE43" s="810"/>
      <c r="CF43" s="810"/>
      <c r="CG43" s="811"/>
      <c r="CH43" s="812"/>
      <c r="CI43" s="813"/>
      <c r="CJ43" s="813"/>
      <c r="CK43" s="813"/>
      <c r="CL43" s="814"/>
      <c r="CM43" s="812"/>
      <c r="CN43" s="813"/>
      <c r="CO43" s="813"/>
      <c r="CP43" s="813"/>
      <c r="CQ43" s="814"/>
      <c r="CR43" s="812"/>
      <c r="CS43" s="813"/>
      <c r="CT43" s="813"/>
      <c r="CU43" s="813"/>
      <c r="CV43" s="814"/>
      <c r="CW43" s="812"/>
      <c r="CX43" s="813"/>
      <c r="CY43" s="813"/>
      <c r="CZ43" s="813"/>
      <c r="DA43" s="814"/>
      <c r="DB43" s="812"/>
      <c r="DC43" s="813"/>
      <c r="DD43" s="813"/>
      <c r="DE43" s="813"/>
      <c r="DF43" s="814"/>
      <c r="DG43" s="812"/>
      <c r="DH43" s="813"/>
      <c r="DI43" s="813"/>
      <c r="DJ43" s="813"/>
      <c r="DK43" s="814"/>
      <c r="DL43" s="812"/>
      <c r="DM43" s="813"/>
      <c r="DN43" s="813"/>
      <c r="DO43" s="813"/>
      <c r="DP43" s="814"/>
      <c r="DQ43" s="812"/>
      <c r="DR43" s="813"/>
      <c r="DS43" s="813"/>
      <c r="DT43" s="813"/>
      <c r="DU43" s="814"/>
      <c r="DV43" s="809"/>
      <c r="DW43" s="810"/>
      <c r="DX43" s="810"/>
      <c r="DY43" s="810"/>
      <c r="DZ43" s="815"/>
      <c r="EA43" s="230"/>
    </row>
    <row r="44" spans="1:131" ht="26.25" customHeight="1" x14ac:dyDescent="0.15">
      <c r="A44" s="238">
        <v>17</v>
      </c>
      <c r="B44" s="816"/>
      <c r="C44" s="817"/>
      <c r="D44" s="817"/>
      <c r="E44" s="817"/>
      <c r="F44" s="817"/>
      <c r="G44" s="817"/>
      <c r="H44" s="817"/>
      <c r="I44" s="817"/>
      <c r="J44" s="817"/>
      <c r="K44" s="817"/>
      <c r="L44" s="817"/>
      <c r="M44" s="817"/>
      <c r="N44" s="817"/>
      <c r="O44" s="817"/>
      <c r="P44" s="818"/>
      <c r="Q44" s="819"/>
      <c r="R44" s="820"/>
      <c r="S44" s="820"/>
      <c r="T44" s="820"/>
      <c r="U44" s="820"/>
      <c r="V44" s="820"/>
      <c r="W44" s="820"/>
      <c r="X44" s="820"/>
      <c r="Y44" s="820"/>
      <c r="Z44" s="820"/>
      <c r="AA44" s="820"/>
      <c r="AB44" s="820"/>
      <c r="AC44" s="820"/>
      <c r="AD44" s="820"/>
      <c r="AE44" s="821"/>
      <c r="AF44" s="822"/>
      <c r="AG44" s="823"/>
      <c r="AH44" s="823"/>
      <c r="AI44" s="823"/>
      <c r="AJ44" s="824"/>
      <c r="AK44" s="870"/>
      <c r="AL44" s="866"/>
      <c r="AM44" s="866"/>
      <c r="AN44" s="866"/>
      <c r="AO44" s="866"/>
      <c r="AP44" s="866"/>
      <c r="AQ44" s="866"/>
      <c r="AR44" s="866"/>
      <c r="AS44" s="866"/>
      <c r="AT44" s="866"/>
      <c r="AU44" s="866"/>
      <c r="AV44" s="866"/>
      <c r="AW44" s="866"/>
      <c r="AX44" s="866"/>
      <c r="AY44" s="866"/>
      <c r="AZ44" s="867"/>
      <c r="BA44" s="867"/>
      <c r="BB44" s="867"/>
      <c r="BC44" s="867"/>
      <c r="BD44" s="867"/>
      <c r="BE44" s="868"/>
      <c r="BF44" s="868"/>
      <c r="BG44" s="868"/>
      <c r="BH44" s="868"/>
      <c r="BI44" s="869"/>
      <c r="BJ44" s="232"/>
      <c r="BK44" s="232"/>
      <c r="BL44" s="232"/>
      <c r="BM44" s="232"/>
      <c r="BN44" s="232"/>
      <c r="BO44" s="241"/>
      <c r="BP44" s="241"/>
      <c r="BQ44" s="238">
        <v>38</v>
      </c>
      <c r="BR44" s="239"/>
      <c r="BS44" s="809"/>
      <c r="BT44" s="810"/>
      <c r="BU44" s="810"/>
      <c r="BV44" s="810"/>
      <c r="BW44" s="810"/>
      <c r="BX44" s="810"/>
      <c r="BY44" s="810"/>
      <c r="BZ44" s="810"/>
      <c r="CA44" s="810"/>
      <c r="CB44" s="810"/>
      <c r="CC44" s="810"/>
      <c r="CD44" s="810"/>
      <c r="CE44" s="810"/>
      <c r="CF44" s="810"/>
      <c r="CG44" s="811"/>
      <c r="CH44" s="812"/>
      <c r="CI44" s="813"/>
      <c r="CJ44" s="813"/>
      <c r="CK44" s="813"/>
      <c r="CL44" s="814"/>
      <c r="CM44" s="812"/>
      <c r="CN44" s="813"/>
      <c r="CO44" s="813"/>
      <c r="CP44" s="813"/>
      <c r="CQ44" s="814"/>
      <c r="CR44" s="812"/>
      <c r="CS44" s="813"/>
      <c r="CT44" s="813"/>
      <c r="CU44" s="813"/>
      <c r="CV44" s="814"/>
      <c r="CW44" s="812"/>
      <c r="CX44" s="813"/>
      <c r="CY44" s="813"/>
      <c r="CZ44" s="813"/>
      <c r="DA44" s="814"/>
      <c r="DB44" s="812"/>
      <c r="DC44" s="813"/>
      <c r="DD44" s="813"/>
      <c r="DE44" s="813"/>
      <c r="DF44" s="814"/>
      <c r="DG44" s="812"/>
      <c r="DH44" s="813"/>
      <c r="DI44" s="813"/>
      <c r="DJ44" s="813"/>
      <c r="DK44" s="814"/>
      <c r="DL44" s="812"/>
      <c r="DM44" s="813"/>
      <c r="DN44" s="813"/>
      <c r="DO44" s="813"/>
      <c r="DP44" s="814"/>
      <c r="DQ44" s="812"/>
      <c r="DR44" s="813"/>
      <c r="DS44" s="813"/>
      <c r="DT44" s="813"/>
      <c r="DU44" s="814"/>
      <c r="DV44" s="809"/>
      <c r="DW44" s="810"/>
      <c r="DX44" s="810"/>
      <c r="DY44" s="810"/>
      <c r="DZ44" s="815"/>
      <c r="EA44" s="230"/>
    </row>
    <row r="45" spans="1:131" ht="26.25" customHeight="1" x14ac:dyDescent="0.15">
      <c r="A45" s="238">
        <v>18</v>
      </c>
      <c r="B45" s="816"/>
      <c r="C45" s="817"/>
      <c r="D45" s="817"/>
      <c r="E45" s="817"/>
      <c r="F45" s="817"/>
      <c r="G45" s="817"/>
      <c r="H45" s="817"/>
      <c r="I45" s="817"/>
      <c r="J45" s="817"/>
      <c r="K45" s="817"/>
      <c r="L45" s="817"/>
      <c r="M45" s="817"/>
      <c r="N45" s="817"/>
      <c r="O45" s="817"/>
      <c r="P45" s="818"/>
      <c r="Q45" s="819"/>
      <c r="R45" s="820"/>
      <c r="S45" s="820"/>
      <c r="T45" s="820"/>
      <c r="U45" s="820"/>
      <c r="V45" s="820"/>
      <c r="W45" s="820"/>
      <c r="X45" s="820"/>
      <c r="Y45" s="820"/>
      <c r="Z45" s="820"/>
      <c r="AA45" s="820"/>
      <c r="AB45" s="820"/>
      <c r="AC45" s="820"/>
      <c r="AD45" s="820"/>
      <c r="AE45" s="821"/>
      <c r="AF45" s="822"/>
      <c r="AG45" s="823"/>
      <c r="AH45" s="823"/>
      <c r="AI45" s="823"/>
      <c r="AJ45" s="824"/>
      <c r="AK45" s="870"/>
      <c r="AL45" s="866"/>
      <c r="AM45" s="866"/>
      <c r="AN45" s="866"/>
      <c r="AO45" s="866"/>
      <c r="AP45" s="866"/>
      <c r="AQ45" s="866"/>
      <c r="AR45" s="866"/>
      <c r="AS45" s="866"/>
      <c r="AT45" s="866"/>
      <c r="AU45" s="866"/>
      <c r="AV45" s="866"/>
      <c r="AW45" s="866"/>
      <c r="AX45" s="866"/>
      <c r="AY45" s="866"/>
      <c r="AZ45" s="867"/>
      <c r="BA45" s="867"/>
      <c r="BB45" s="867"/>
      <c r="BC45" s="867"/>
      <c r="BD45" s="867"/>
      <c r="BE45" s="868"/>
      <c r="BF45" s="868"/>
      <c r="BG45" s="868"/>
      <c r="BH45" s="868"/>
      <c r="BI45" s="869"/>
      <c r="BJ45" s="232"/>
      <c r="BK45" s="232"/>
      <c r="BL45" s="232"/>
      <c r="BM45" s="232"/>
      <c r="BN45" s="232"/>
      <c r="BO45" s="241"/>
      <c r="BP45" s="241"/>
      <c r="BQ45" s="238">
        <v>39</v>
      </c>
      <c r="BR45" s="239"/>
      <c r="BS45" s="809"/>
      <c r="BT45" s="810"/>
      <c r="BU45" s="810"/>
      <c r="BV45" s="810"/>
      <c r="BW45" s="810"/>
      <c r="BX45" s="810"/>
      <c r="BY45" s="810"/>
      <c r="BZ45" s="810"/>
      <c r="CA45" s="810"/>
      <c r="CB45" s="810"/>
      <c r="CC45" s="810"/>
      <c r="CD45" s="810"/>
      <c r="CE45" s="810"/>
      <c r="CF45" s="810"/>
      <c r="CG45" s="811"/>
      <c r="CH45" s="812"/>
      <c r="CI45" s="813"/>
      <c r="CJ45" s="813"/>
      <c r="CK45" s="813"/>
      <c r="CL45" s="814"/>
      <c r="CM45" s="812"/>
      <c r="CN45" s="813"/>
      <c r="CO45" s="813"/>
      <c r="CP45" s="813"/>
      <c r="CQ45" s="814"/>
      <c r="CR45" s="812"/>
      <c r="CS45" s="813"/>
      <c r="CT45" s="813"/>
      <c r="CU45" s="813"/>
      <c r="CV45" s="814"/>
      <c r="CW45" s="812"/>
      <c r="CX45" s="813"/>
      <c r="CY45" s="813"/>
      <c r="CZ45" s="813"/>
      <c r="DA45" s="814"/>
      <c r="DB45" s="812"/>
      <c r="DC45" s="813"/>
      <c r="DD45" s="813"/>
      <c r="DE45" s="813"/>
      <c r="DF45" s="814"/>
      <c r="DG45" s="812"/>
      <c r="DH45" s="813"/>
      <c r="DI45" s="813"/>
      <c r="DJ45" s="813"/>
      <c r="DK45" s="814"/>
      <c r="DL45" s="812"/>
      <c r="DM45" s="813"/>
      <c r="DN45" s="813"/>
      <c r="DO45" s="813"/>
      <c r="DP45" s="814"/>
      <c r="DQ45" s="812"/>
      <c r="DR45" s="813"/>
      <c r="DS45" s="813"/>
      <c r="DT45" s="813"/>
      <c r="DU45" s="814"/>
      <c r="DV45" s="809"/>
      <c r="DW45" s="810"/>
      <c r="DX45" s="810"/>
      <c r="DY45" s="810"/>
      <c r="DZ45" s="815"/>
      <c r="EA45" s="230"/>
    </row>
    <row r="46" spans="1:131" ht="26.25" customHeight="1" x14ac:dyDescent="0.15">
      <c r="A46" s="238">
        <v>19</v>
      </c>
      <c r="B46" s="816"/>
      <c r="C46" s="817"/>
      <c r="D46" s="817"/>
      <c r="E46" s="817"/>
      <c r="F46" s="817"/>
      <c r="G46" s="817"/>
      <c r="H46" s="817"/>
      <c r="I46" s="817"/>
      <c r="J46" s="817"/>
      <c r="K46" s="817"/>
      <c r="L46" s="817"/>
      <c r="M46" s="817"/>
      <c r="N46" s="817"/>
      <c r="O46" s="817"/>
      <c r="P46" s="818"/>
      <c r="Q46" s="819"/>
      <c r="R46" s="820"/>
      <c r="S46" s="820"/>
      <c r="T46" s="820"/>
      <c r="U46" s="820"/>
      <c r="V46" s="820"/>
      <c r="W46" s="820"/>
      <c r="X46" s="820"/>
      <c r="Y46" s="820"/>
      <c r="Z46" s="820"/>
      <c r="AA46" s="820"/>
      <c r="AB46" s="820"/>
      <c r="AC46" s="820"/>
      <c r="AD46" s="820"/>
      <c r="AE46" s="821"/>
      <c r="AF46" s="822"/>
      <c r="AG46" s="823"/>
      <c r="AH46" s="823"/>
      <c r="AI46" s="823"/>
      <c r="AJ46" s="824"/>
      <c r="AK46" s="870"/>
      <c r="AL46" s="866"/>
      <c r="AM46" s="866"/>
      <c r="AN46" s="866"/>
      <c r="AO46" s="866"/>
      <c r="AP46" s="866"/>
      <c r="AQ46" s="866"/>
      <c r="AR46" s="866"/>
      <c r="AS46" s="866"/>
      <c r="AT46" s="866"/>
      <c r="AU46" s="866"/>
      <c r="AV46" s="866"/>
      <c r="AW46" s="866"/>
      <c r="AX46" s="866"/>
      <c r="AY46" s="866"/>
      <c r="AZ46" s="867"/>
      <c r="BA46" s="867"/>
      <c r="BB46" s="867"/>
      <c r="BC46" s="867"/>
      <c r="BD46" s="867"/>
      <c r="BE46" s="868"/>
      <c r="BF46" s="868"/>
      <c r="BG46" s="868"/>
      <c r="BH46" s="868"/>
      <c r="BI46" s="869"/>
      <c r="BJ46" s="232"/>
      <c r="BK46" s="232"/>
      <c r="BL46" s="232"/>
      <c r="BM46" s="232"/>
      <c r="BN46" s="232"/>
      <c r="BO46" s="241"/>
      <c r="BP46" s="241"/>
      <c r="BQ46" s="238">
        <v>40</v>
      </c>
      <c r="BR46" s="239"/>
      <c r="BS46" s="809"/>
      <c r="BT46" s="810"/>
      <c r="BU46" s="810"/>
      <c r="BV46" s="810"/>
      <c r="BW46" s="810"/>
      <c r="BX46" s="810"/>
      <c r="BY46" s="810"/>
      <c r="BZ46" s="810"/>
      <c r="CA46" s="810"/>
      <c r="CB46" s="810"/>
      <c r="CC46" s="810"/>
      <c r="CD46" s="810"/>
      <c r="CE46" s="810"/>
      <c r="CF46" s="810"/>
      <c r="CG46" s="811"/>
      <c r="CH46" s="812"/>
      <c r="CI46" s="813"/>
      <c r="CJ46" s="813"/>
      <c r="CK46" s="813"/>
      <c r="CL46" s="814"/>
      <c r="CM46" s="812"/>
      <c r="CN46" s="813"/>
      <c r="CO46" s="813"/>
      <c r="CP46" s="813"/>
      <c r="CQ46" s="814"/>
      <c r="CR46" s="812"/>
      <c r="CS46" s="813"/>
      <c r="CT46" s="813"/>
      <c r="CU46" s="813"/>
      <c r="CV46" s="814"/>
      <c r="CW46" s="812"/>
      <c r="CX46" s="813"/>
      <c r="CY46" s="813"/>
      <c r="CZ46" s="813"/>
      <c r="DA46" s="814"/>
      <c r="DB46" s="812"/>
      <c r="DC46" s="813"/>
      <c r="DD46" s="813"/>
      <c r="DE46" s="813"/>
      <c r="DF46" s="814"/>
      <c r="DG46" s="812"/>
      <c r="DH46" s="813"/>
      <c r="DI46" s="813"/>
      <c r="DJ46" s="813"/>
      <c r="DK46" s="814"/>
      <c r="DL46" s="812"/>
      <c r="DM46" s="813"/>
      <c r="DN46" s="813"/>
      <c r="DO46" s="813"/>
      <c r="DP46" s="814"/>
      <c r="DQ46" s="812"/>
      <c r="DR46" s="813"/>
      <c r="DS46" s="813"/>
      <c r="DT46" s="813"/>
      <c r="DU46" s="814"/>
      <c r="DV46" s="809"/>
      <c r="DW46" s="810"/>
      <c r="DX46" s="810"/>
      <c r="DY46" s="810"/>
      <c r="DZ46" s="815"/>
      <c r="EA46" s="230"/>
    </row>
    <row r="47" spans="1:131" ht="26.25" customHeight="1" x14ac:dyDescent="0.15">
      <c r="A47" s="238">
        <v>20</v>
      </c>
      <c r="B47" s="816"/>
      <c r="C47" s="817"/>
      <c r="D47" s="817"/>
      <c r="E47" s="817"/>
      <c r="F47" s="817"/>
      <c r="G47" s="817"/>
      <c r="H47" s="817"/>
      <c r="I47" s="817"/>
      <c r="J47" s="817"/>
      <c r="K47" s="817"/>
      <c r="L47" s="817"/>
      <c r="M47" s="817"/>
      <c r="N47" s="817"/>
      <c r="O47" s="817"/>
      <c r="P47" s="818"/>
      <c r="Q47" s="819"/>
      <c r="R47" s="820"/>
      <c r="S47" s="820"/>
      <c r="T47" s="820"/>
      <c r="U47" s="820"/>
      <c r="V47" s="820"/>
      <c r="W47" s="820"/>
      <c r="X47" s="820"/>
      <c r="Y47" s="820"/>
      <c r="Z47" s="820"/>
      <c r="AA47" s="820"/>
      <c r="AB47" s="820"/>
      <c r="AC47" s="820"/>
      <c r="AD47" s="820"/>
      <c r="AE47" s="821"/>
      <c r="AF47" s="822"/>
      <c r="AG47" s="823"/>
      <c r="AH47" s="823"/>
      <c r="AI47" s="823"/>
      <c r="AJ47" s="824"/>
      <c r="AK47" s="870"/>
      <c r="AL47" s="866"/>
      <c r="AM47" s="866"/>
      <c r="AN47" s="866"/>
      <c r="AO47" s="866"/>
      <c r="AP47" s="866"/>
      <c r="AQ47" s="866"/>
      <c r="AR47" s="866"/>
      <c r="AS47" s="866"/>
      <c r="AT47" s="866"/>
      <c r="AU47" s="866"/>
      <c r="AV47" s="866"/>
      <c r="AW47" s="866"/>
      <c r="AX47" s="866"/>
      <c r="AY47" s="866"/>
      <c r="AZ47" s="867"/>
      <c r="BA47" s="867"/>
      <c r="BB47" s="867"/>
      <c r="BC47" s="867"/>
      <c r="BD47" s="867"/>
      <c r="BE47" s="868"/>
      <c r="BF47" s="868"/>
      <c r="BG47" s="868"/>
      <c r="BH47" s="868"/>
      <c r="BI47" s="869"/>
      <c r="BJ47" s="232"/>
      <c r="BK47" s="232"/>
      <c r="BL47" s="232"/>
      <c r="BM47" s="232"/>
      <c r="BN47" s="232"/>
      <c r="BO47" s="241"/>
      <c r="BP47" s="241"/>
      <c r="BQ47" s="238">
        <v>41</v>
      </c>
      <c r="BR47" s="239"/>
      <c r="BS47" s="809"/>
      <c r="BT47" s="810"/>
      <c r="BU47" s="810"/>
      <c r="BV47" s="810"/>
      <c r="BW47" s="810"/>
      <c r="BX47" s="810"/>
      <c r="BY47" s="810"/>
      <c r="BZ47" s="810"/>
      <c r="CA47" s="810"/>
      <c r="CB47" s="810"/>
      <c r="CC47" s="810"/>
      <c r="CD47" s="810"/>
      <c r="CE47" s="810"/>
      <c r="CF47" s="810"/>
      <c r="CG47" s="811"/>
      <c r="CH47" s="812"/>
      <c r="CI47" s="813"/>
      <c r="CJ47" s="813"/>
      <c r="CK47" s="813"/>
      <c r="CL47" s="814"/>
      <c r="CM47" s="812"/>
      <c r="CN47" s="813"/>
      <c r="CO47" s="813"/>
      <c r="CP47" s="813"/>
      <c r="CQ47" s="814"/>
      <c r="CR47" s="812"/>
      <c r="CS47" s="813"/>
      <c r="CT47" s="813"/>
      <c r="CU47" s="813"/>
      <c r="CV47" s="814"/>
      <c r="CW47" s="812"/>
      <c r="CX47" s="813"/>
      <c r="CY47" s="813"/>
      <c r="CZ47" s="813"/>
      <c r="DA47" s="814"/>
      <c r="DB47" s="812"/>
      <c r="DC47" s="813"/>
      <c r="DD47" s="813"/>
      <c r="DE47" s="813"/>
      <c r="DF47" s="814"/>
      <c r="DG47" s="812"/>
      <c r="DH47" s="813"/>
      <c r="DI47" s="813"/>
      <c r="DJ47" s="813"/>
      <c r="DK47" s="814"/>
      <c r="DL47" s="812"/>
      <c r="DM47" s="813"/>
      <c r="DN47" s="813"/>
      <c r="DO47" s="813"/>
      <c r="DP47" s="814"/>
      <c r="DQ47" s="812"/>
      <c r="DR47" s="813"/>
      <c r="DS47" s="813"/>
      <c r="DT47" s="813"/>
      <c r="DU47" s="814"/>
      <c r="DV47" s="809"/>
      <c r="DW47" s="810"/>
      <c r="DX47" s="810"/>
      <c r="DY47" s="810"/>
      <c r="DZ47" s="815"/>
      <c r="EA47" s="230"/>
    </row>
    <row r="48" spans="1:131" ht="26.25" customHeight="1" x14ac:dyDescent="0.15">
      <c r="A48" s="238">
        <v>21</v>
      </c>
      <c r="B48" s="816"/>
      <c r="C48" s="817"/>
      <c r="D48" s="817"/>
      <c r="E48" s="817"/>
      <c r="F48" s="817"/>
      <c r="G48" s="817"/>
      <c r="H48" s="817"/>
      <c r="I48" s="817"/>
      <c r="J48" s="817"/>
      <c r="K48" s="817"/>
      <c r="L48" s="817"/>
      <c r="M48" s="817"/>
      <c r="N48" s="817"/>
      <c r="O48" s="817"/>
      <c r="P48" s="818"/>
      <c r="Q48" s="819"/>
      <c r="R48" s="820"/>
      <c r="S48" s="820"/>
      <c r="T48" s="820"/>
      <c r="U48" s="820"/>
      <c r="V48" s="820"/>
      <c r="W48" s="820"/>
      <c r="X48" s="820"/>
      <c r="Y48" s="820"/>
      <c r="Z48" s="820"/>
      <c r="AA48" s="820"/>
      <c r="AB48" s="820"/>
      <c r="AC48" s="820"/>
      <c r="AD48" s="820"/>
      <c r="AE48" s="821"/>
      <c r="AF48" s="822"/>
      <c r="AG48" s="823"/>
      <c r="AH48" s="823"/>
      <c r="AI48" s="823"/>
      <c r="AJ48" s="824"/>
      <c r="AK48" s="870"/>
      <c r="AL48" s="866"/>
      <c r="AM48" s="866"/>
      <c r="AN48" s="866"/>
      <c r="AO48" s="866"/>
      <c r="AP48" s="866"/>
      <c r="AQ48" s="866"/>
      <c r="AR48" s="866"/>
      <c r="AS48" s="866"/>
      <c r="AT48" s="866"/>
      <c r="AU48" s="866"/>
      <c r="AV48" s="866"/>
      <c r="AW48" s="866"/>
      <c r="AX48" s="866"/>
      <c r="AY48" s="866"/>
      <c r="AZ48" s="867"/>
      <c r="BA48" s="867"/>
      <c r="BB48" s="867"/>
      <c r="BC48" s="867"/>
      <c r="BD48" s="867"/>
      <c r="BE48" s="868"/>
      <c r="BF48" s="868"/>
      <c r="BG48" s="868"/>
      <c r="BH48" s="868"/>
      <c r="BI48" s="869"/>
      <c r="BJ48" s="232"/>
      <c r="BK48" s="232"/>
      <c r="BL48" s="232"/>
      <c r="BM48" s="232"/>
      <c r="BN48" s="232"/>
      <c r="BO48" s="241"/>
      <c r="BP48" s="241"/>
      <c r="BQ48" s="238">
        <v>42</v>
      </c>
      <c r="BR48" s="239"/>
      <c r="BS48" s="809"/>
      <c r="BT48" s="810"/>
      <c r="BU48" s="810"/>
      <c r="BV48" s="810"/>
      <c r="BW48" s="810"/>
      <c r="BX48" s="810"/>
      <c r="BY48" s="810"/>
      <c r="BZ48" s="810"/>
      <c r="CA48" s="810"/>
      <c r="CB48" s="810"/>
      <c r="CC48" s="810"/>
      <c r="CD48" s="810"/>
      <c r="CE48" s="810"/>
      <c r="CF48" s="810"/>
      <c r="CG48" s="811"/>
      <c r="CH48" s="812"/>
      <c r="CI48" s="813"/>
      <c r="CJ48" s="813"/>
      <c r="CK48" s="813"/>
      <c r="CL48" s="814"/>
      <c r="CM48" s="812"/>
      <c r="CN48" s="813"/>
      <c r="CO48" s="813"/>
      <c r="CP48" s="813"/>
      <c r="CQ48" s="814"/>
      <c r="CR48" s="812"/>
      <c r="CS48" s="813"/>
      <c r="CT48" s="813"/>
      <c r="CU48" s="813"/>
      <c r="CV48" s="814"/>
      <c r="CW48" s="812"/>
      <c r="CX48" s="813"/>
      <c r="CY48" s="813"/>
      <c r="CZ48" s="813"/>
      <c r="DA48" s="814"/>
      <c r="DB48" s="812"/>
      <c r="DC48" s="813"/>
      <c r="DD48" s="813"/>
      <c r="DE48" s="813"/>
      <c r="DF48" s="814"/>
      <c r="DG48" s="812"/>
      <c r="DH48" s="813"/>
      <c r="DI48" s="813"/>
      <c r="DJ48" s="813"/>
      <c r="DK48" s="814"/>
      <c r="DL48" s="812"/>
      <c r="DM48" s="813"/>
      <c r="DN48" s="813"/>
      <c r="DO48" s="813"/>
      <c r="DP48" s="814"/>
      <c r="DQ48" s="812"/>
      <c r="DR48" s="813"/>
      <c r="DS48" s="813"/>
      <c r="DT48" s="813"/>
      <c r="DU48" s="814"/>
      <c r="DV48" s="809"/>
      <c r="DW48" s="810"/>
      <c r="DX48" s="810"/>
      <c r="DY48" s="810"/>
      <c r="DZ48" s="815"/>
      <c r="EA48" s="230"/>
    </row>
    <row r="49" spans="1:131" ht="26.25" customHeight="1" x14ac:dyDescent="0.15">
      <c r="A49" s="238">
        <v>22</v>
      </c>
      <c r="B49" s="816"/>
      <c r="C49" s="817"/>
      <c r="D49" s="817"/>
      <c r="E49" s="817"/>
      <c r="F49" s="817"/>
      <c r="G49" s="817"/>
      <c r="H49" s="817"/>
      <c r="I49" s="817"/>
      <c r="J49" s="817"/>
      <c r="K49" s="817"/>
      <c r="L49" s="817"/>
      <c r="M49" s="817"/>
      <c r="N49" s="817"/>
      <c r="O49" s="817"/>
      <c r="P49" s="818"/>
      <c r="Q49" s="819"/>
      <c r="R49" s="820"/>
      <c r="S49" s="820"/>
      <c r="T49" s="820"/>
      <c r="U49" s="820"/>
      <c r="V49" s="820"/>
      <c r="W49" s="820"/>
      <c r="X49" s="820"/>
      <c r="Y49" s="820"/>
      <c r="Z49" s="820"/>
      <c r="AA49" s="820"/>
      <c r="AB49" s="820"/>
      <c r="AC49" s="820"/>
      <c r="AD49" s="820"/>
      <c r="AE49" s="821"/>
      <c r="AF49" s="822"/>
      <c r="AG49" s="823"/>
      <c r="AH49" s="823"/>
      <c r="AI49" s="823"/>
      <c r="AJ49" s="824"/>
      <c r="AK49" s="870"/>
      <c r="AL49" s="866"/>
      <c r="AM49" s="866"/>
      <c r="AN49" s="866"/>
      <c r="AO49" s="866"/>
      <c r="AP49" s="866"/>
      <c r="AQ49" s="866"/>
      <c r="AR49" s="866"/>
      <c r="AS49" s="866"/>
      <c r="AT49" s="866"/>
      <c r="AU49" s="866"/>
      <c r="AV49" s="866"/>
      <c r="AW49" s="866"/>
      <c r="AX49" s="866"/>
      <c r="AY49" s="866"/>
      <c r="AZ49" s="867"/>
      <c r="BA49" s="867"/>
      <c r="BB49" s="867"/>
      <c r="BC49" s="867"/>
      <c r="BD49" s="867"/>
      <c r="BE49" s="868"/>
      <c r="BF49" s="868"/>
      <c r="BG49" s="868"/>
      <c r="BH49" s="868"/>
      <c r="BI49" s="869"/>
      <c r="BJ49" s="232"/>
      <c r="BK49" s="232"/>
      <c r="BL49" s="232"/>
      <c r="BM49" s="232"/>
      <c r="BN49" s="232"/>
      <c r="BO49" s="241"/>
      <c r="BP49" s="241"/>
      <c r="BQ49" s="238">
        <v>43</v>
      </c>
      <c r="BR49" s="239"/>
      <c r="BS49" s="809"/>
      <c r="BT49" s="810"/>
      <c r="BU49" s="810"/>
      <c r="BV49" s="810"/>
      <c r="BW49" s="810"/>
      <c r="BX49" s="810"/>
      <c r="BY49" s="810"/>
      <c r="BZ49" s="810"/>
      <c r="CA49" s="810"/>
      <c r="CB49" s="810"/>
      <c r="CC49" s="810"/>
      <c r="CD49" s="810"/>
      <c r="CE49" s="810"/>
      <c r="CF49" s="810"/>
      <c r="CG49" s="811"/>
      <c r="CH49" s="812"/>
      <c r="CI49" s="813"/>
      <c r="CJ49" s="813"/>
      <c r="CK49" s="813"/>
      <c r="CL49" s="814"/>
      <c r="CM49" s="812"/>
      <c r="CN49" s="813"/>
      <c r="CO49" s="813"/>
      <c r="CP49" s="813"/>
      <c r="CQ49" s="814"/>
      <c r="CR49" s="812"/>
      <c r="CS49" s="813"/>
      <c r="CT49" s="813"/>
      <c r="CU49" s="813"/>
      <c r="CV49" s="814"/>
      <c r="CW49" s="812"/>
      <c r="CX49" s="813"/>
      <c r="CY49" s="813"/>
      <c r="CZ49" s="813"/>
      <c r="DA49" s="814"/>
      <c r="DB49" s="812"/>
      <c r="DC49" s="813"/>
      <c r="DD49" s="813"/>
      <c r="DE49" s="813"/>
      <c r="DF49" s="814"/>
      <c r="DG49" s="812"/>
      <c r="DH49" s="813"/>
      <c r="DI49" s="813"/>
      <c r="DJ49" s="813"/>
      <c r="DK49" s="814"/>
      <c r="DL49" s="812"/>
      <c r="DM49" s="813"/>
      <c r="DN49" s="813"/>
      <c r="DO49" s="813"/>
      <c r="DP49" s="814"/>
      <c r="DQ49" s="812"/>
      <c r="DR49" s="813"/>
      <c r="DS49" s="813"/>
      <c r="DT49" s="813"/>
      <c r="DU49" s="814"/>
      <c r="DV49" s="809"/>
      <c r="DW49" s="810"/>
      <c r="DX49" s="810"/>
      <c r="DY49" s="810"/>
      <c r="DZ49" s="815"/>
      <c r="EA49" s="230"/>
    </row>
    <row r="50" spans="1:131" ht="26.25" customHeight="1" x14ac:dyDescent="0.15">
      <c r="A50" s="238">
        <v>23</v>
      </c>
      <c r="B50" s="816"/>
      <c r="C50" s="817"/>
      <c r="D50" s="817"/>
      <c r="E50" s="817"/>
      <c r="F50" s="817"/>
      <c r="G50" s="817"/>
      <c r="H50" s="817"/>
      <c r="I50" s="817"/>
      <c r="J50" s="817"/>
      <c r="K50" s="817"/>
      <c r="L50" s="817"/>
      <c r="M50" s="817"/>
      <c r="N50" s="817"/>
      <c r="O50" s="817"/>
      <c r="P50" s="818"/>
      <c r="Q50" s="871"/>
      <c r="R50" s="872"/>
      <c r="S50" s="872"/>
      <c r="T50" s="872"/>
      <c r="U50" s="872"/>
      <c r="V50" s="872"/>
      <c r="W50" s="872"/>
      <c r="X50" s="872"/>
      <c r="Y50" s="872"/>
      <c r="Z50" s="872"/>
      <c r="AA50" s="872"/>
      <c r="AB50" s="872"/>
      <c r="AC50" s="872"/>
      <c r="AD50" s="872"/>
      <c r="AE50" s="873"/>
      <c r="AF50" s="822"/>
      <c r="AG50" s="823"/>
      <c r="AH50" s="823"/>
      <c r="AI50" s="823"/>
      <c r="AJ50" s="824"/>
      <c r="AK50" s="875"/>
      <c r="AL50" s="872"/>
      <c r="AM50" s="872"/>
      <c r="AN50" s="872"/>
      <c r="AO50" s="872"/>
      <c r="AP50" s="872"/>
      <c r="AQ50" s="872"/>
      <c r="AR50" s="872"/>
      <c r="AS50" s="872"/>
      <c r="AT50" s="872"/>
      <c r="AU50" s="872"/>
      <c r="AV50" s="872"/>
      <c r="AW50" s="872"/>
      <c r="AX50" s="872"/>
      <c r="AY50" s="872"/>
      <c r="AZ50" s="874"/>
      <c r="BA50" s="874"/>
      <c r="BB50" s="874"/>
      <c r="BC50" s="874"/>
      <c r="BD50" s="874"/>
      <c r="BE50" s="868"/>
      <c r="BF50" s="868"/>
      <c r="BG50" s="868"/>
      <c r="BH50" s="868"/>
      <c r="BI50" s="869"/>
      <c r="BJ50" s="232"/>
      <c r="BK50" s="232"/>
      <c r="BL50" s="232"/>
      <c r="BM50" s="232"/>
      <c r="BN50" s="232"/>
      <c r="BO50" s="241"/>
      <c r="BP50" s="241"/>
      <c r="BQ50" s="238">
        <v>44</v>
      </c>
      <c r="BR50" s="239"/>
      <c r="BS50" s="809"/>
      <c r="BT50" s="810"/>
      <c r="BU50" s="810"/>
      <c r="BV50" s="810"/>
      <c r="BW50" s="810"/>
      <c r="BX50" s="810"/>
      <c r="BY50" s="810"/>
      <c r="BZ50" s="810"/>
      <c r="CA50" s="810"/>
      <c r="CB50" s="810"/>
      <c r="CC50" s="810"/>
      <c r="CD50" s="810"/>
      <c r="CE50" s="810"/>
      <c r="CF50" s="810"/>
      <c r="CG50" s="811"/>
      <c r="CH50" s="812"/>
      <c r="CI50" s="813"/>
      <c r="CJ50" s="813"/>
      <c r="CK50" s="813"/>
      <c r="CL50" s="814"/>
      <c r="CM50" s="812"/>
      <c r="CN50" s="813"/>
      <c r="CO50" s="813"/>
      <c r="CP50" s="813"/>
      <c r="CQ50" s="814"/>
      <c r="CR50" s="812"/>
      <c r="CS50" s="813"/>
      <c r="CT50" s="813"/>
      <c r="CU50" s="813"/>
      <c r="CV50" s="814"/>
      <c r="CW50" s="812"/>
      <c r="CX50" s="813"/>
      <c r="CY50" s="813"/>
      <c r="CZ50" s="813"/>
      <c r="DA50" s="814"/>
      <c r="DB50" s="812"/>
      <c r="DC50" s="813"/>
      <c r="DD50" s="813"/>
      <c r="DE50" s="813"/>
      <c r="DF50" s="814"/>
      <c r="DG50" s="812"/>
      <c r="DH50" s="813"/>
      <c r="DI50" s="813"/>
      <c r="DJ50" s="813"/>
      <c r="DK50" s="814"/>
      <c r="DL50" s="812"/>
      <c r="DM50" s="813"/>
      <c r="DN50" s="813"/>
      <c r="DO50" s="813"/>
      <c r="DP50" s="814"/>
      <c r="DQ50" s="812"/>
      <c r="DR50" s="813"/>
      <c r="DS50" s="813"/>
      <c r="DT50" s="813"/>
      <c r="DU50" s="814"/>
      <c r="DV50" s="809"/>
      <c r="DW50" s="810"/>
      <c r="DX50" s="810"/>
      <c r="DY50" s="810"/>
      <c r="DZ50" s="815"/>
      <c r="EA50" s="230"/>
    </row>
    <row r="51" spans="1:131" ht="26.25" customHeight="1" x14ac:dyDescent="0.15">
      <c r="A51" s="238">
        <v>24</v>
      </c>
      <c r="B51" s="816"/>
      <c r="C51" s="817"/>
      <c r="D51" s="817"/>
      <c r="E51" s="817"/>
      <c r="F51" s="817"/>
      <c r="G51" s="817"/>
      <c r="H51" s="817"/>
      <c r="I51" s="817"/>
      <c r="J51" s="817"/>
      <c r="K51" s="817"/>
      <c r="L51" s="817"/>
      <c r="M51" s="817"/>
      <c r="N51" s="817"/>
      <c r="O51" s="817"/>
      <c r="P51" s="818"/>
      <c r="Q51" s="871"/>
      <c r="R51" s="872"/>
      <c r="S51" s="872"/>
      <c r="T51" s="872"/>
      <c r="U51" s="872"/>
      <c r="V51" s="872"/>
      <c r="W51" s="872"/>
      <c r="X51" s="872"/>
      <c r="Y51" s="872"/>
      <c r="Z51" s="872"/>
      <c r="AA51" s="872"/>
      <c r="AB51" s="872"/>
      <c r="AC51" s="872"/>
      <c r="AD51" s="872"/>
      <c r="AE51" s="873"/>
      <c r="AF51" s="822"/>
      <c r="AG51" s="823"/>
      <c r="AH51" s="823"/>
      <c r="AI51" s="823"/>
      <c r="AJ51" s="824"/>
      <c r="AK51" s="875"/>
      <c r="AL51" s="872"/>
      <c r="AM51" s="872"/>
      <c r="AN51" s="872"/>
      <c r="AO51" s="872"/>
      <c r="AP51" s="872"/>
      <c r="AQ51" s="872"/>
      <c r="AR51" s="872"/>
      <c r="AS51" s="872"/>
      <c r="AT51" s="872"/>
      <c r="AU51" s="872"/>
      <c r="AV51" s="872"/>
      <c r="AW51" s="872"/>
      <c r="AX51" s="872"/>
      <c r="AY51" s="872"/>
      <c r="AZ51" s="874"/>
      <c r="BA51" s="874"/>
      <c r="BB51" s="874"/>
      <c r="BC51" s="874"/>
      <c r="BD51" s="874"/>
      <c r="BE51" s="868"/>
      <c r="BF51" s="868"/>
      <c r="BG51" s="868"/>
      <c r="BH51" s="868"/>
      <c r="BI51" s="869"/>
      <c r="BJ51" s="232"/>
      <c r="BK51" s="232"/>
      <c r="BL51" s="232"/>
      <c r="BM51" s="232"/>
      <c r="BN51" s="232"/>
      <c r="BO51" s="241"/>
      <c r="BP51" s="241"/>
      <c r="BQ51" s="238">
        <v>45</v>
      </c>
      <c r="BR51" s="239"/>
      <c r="BS51" s="809"/>
      <c r="BT51" s="810"/>
      <c r="BU51" s="810"/>
      <c r="BV51" s="810"/>
      <c r="BW51" s="810"/>
      <c r="BX51" s="810"/>
      <c r="BY51" s="810"/>
      <c r="BZ51" s="810"/>
      <c r="CA51" s="810"/>
      <c r="CB51" s="810"/>
      <c r="CC51" s="810"/>
      <c r="CD51" s="810"/>
      <c r="CE51" s="810"/>
      <c r="CF51" s="810"/>
      <c r="CG51" s="811"/>
      <c r="CH51" s="812"/>
      <c r="CI51" s="813"/>
      <c r="CJ51" s="813"/>
      <c r="CK51" s="813"/>
      <c r="CL51" s="814"/>
      <c r="CM51" s="812"/>
      <c r="CN51" s="813"/>
      <c r="CO51" s="813"/>
      <c r="CP51" s="813"/>
      <c r="CQ51" s="814"/>
      <c r="CR51" s="812"/>
      <c r="CS51" s="813"/>
      <c r="CT51" s="813"/>
      <c r="CU51" s="813"/>
      <c r="CV51" s="814"/>
      <c r="CW51" s="812"/>
      <c r="CX51" s="813"/>
      <c r="CY51" s="813"/>
      <c r="CZ51" s="813"/>
      <c r="DA51" s="814"/>
      <c r="DB51" s="812"/>
      <c r="DC51" s="813"/>
      <c r="DD51" s="813"/>
      <c r="DE51" s="813"/>
      <c r="DF51" s="814"/>
      <c r="DG51" s="812"/>
      <c r="DH51" s="813"/>
      <c r="DI51" s="813"/>
      <c r="DJ51" s="813"/>
      <c r="DK51" s="814"/>
      <c r="DL51" s="812"/>
      <c r="DM51" s="813"/>
      <c r="DN51" s="813"/>
      <c r="DO51" s="813"/>
      <c r="DP51" s="814"/>
      <c r="DQ51" s="812"/>
      <c r="DR51" s="813"/>
      <c r="DS51" s="813"/>
      <c r="DT51" s="813"/>
      <c r="DU51" s="814"/>
      <c r="DV51" s="809"/>
      <c r="DW51" s="810"/>
      <c r="DX51" s="810"/>
      <c r="DY51" s="810"/>
      <c r="DZ51" s="815"/>
      <c r="EA51" s="230"/>
    </row>
    <row r="52" spans="1:131" ht="26.25" customHeight="1" x14ac:dyDescent="0.15">
      <c r="A52" s="238">
        <v>25</v>
      </c>
      <c r="B52" s="816"/>
      <c r="C52" s="817"/>
      <c r="D52" s="817"/>
      <c r="E52" s="817"/>
      <c r="F52" s="817"/>
      <c r="G52" s="817"/>
      <c r="H52" s="817"/>
      <c r="I52" s="817"/>
      <c r="J52" s="817"/>
      <c r="K52" s="817"/>
      <c r="L52" s="817"/>
      <c r="M52" s="817"/>
      <c r="N52" s="817"/>
      <c r="O52" s="817"/>
      <c r="P52" s="818"/>
      <c r="Q52" s="871"/>
      <c r="R52" s="872"/>
      <c r="S52" s="872"/>
      <c r="T52" s="872"/>
      <c r="U52" s="872"/>
      <c r="V52" s="872"/>
      <c r="W52" s="872"/>
      <c r="X52" s="872"/>
      <c r="Y52" s="872"/>
      <c r="Z52" s="872"/>
      <c r="AA52" s="872"/>
      <c r="AB52" s="872"/>
      <c r="AC52" s="872"/>
      <c r="AD52" s="872"/>
      <c r="AE52" s="873"/>
      <c r="AF52" s="822"/>
      <c r="AG52" s="823"/>
      <c r="AH52" s="823"/>
      <c r="AI52" s="823"/>
      <c r="AJ52" s="824"/>
      <c r="AK52" s="875"/>
      <c r="AL52" s="872"/>
      <c r="AM52" s="872"/>
      <c r="AN52" s="872"/>
      <c r="AO52" s="872"/>
      <c r="AP52" s="872"/>
      <c r="AQ52" s="872"/>
      <c r="AR52" s="872"/>
      <c r="AS52" s="872"/>
      <c r="AT52" s="872"/>
      <c r="AU52" s="872"/>
      <c r="AV52" s="872"/>
      <c r="AW52" s="872"/>
      <c r="AX52" s="872"/>
      <c r="AY52" s="872"/>
      <c r="AZ52" s="874"/>
      <c r="BA52" s="874"/>
      <c r="BB52" s="874"/>
      <c r="BC52" s="874"/>
      <c r="BD52" s="874"/>
      <c r="BE52" s="868"/>
      <c r="BF52" s="868"/>
      <c r="BG52" s="868"/>
      <c r="BH52" s="868"/>
      <c r="BI52" s="869"/>
      <c r="BJ52" s="232"/>
      <c r="BK52" s="232"/>
      <c r="BL52" s="232"/>
      <c r="BM52" s="232"/>
      <c r="BN52" s="232"/>
      <c r="BO52" s="241"/>
      <c r="BP52" s="241"/>
      <c r="BQ52" s="238">
        <v>46</v>
      </c>
      <c r="BR52" s="239"/>
      <c r="BS52" s="809"/>
      <c r="BT52" s="810"/>
      <c r="BU52" s="810"/>
      <c r="BV52" s="810"/>
      <c r="BW52" s="810"/>
      <c r="BX52" s="810"/>
      <c r="BY52" s="810"/>
      <c r="BZ52" s="810"/>
      <c r="CA52" s="810"/>
      <c r="CB52" s="810"/>
      <c r="CC52" s="810"/>
      <c r="CD52" s="810"/>
      <c r="CE52" s="810"/>
      <c r="CF52" s="810"/>
      <c r="CG52" s="811"/>
      <c r="CH52" s="812"/>
      <c r="CI52" s="813"/>
      <c r="CJ52" s="813"/>
      <c r="CK52" s="813"/>
      <c r="CL52" s="814"/>
      <c r="CM52" s="812"/>
      <c r="CN52" s="813"/>
      <c r="CO52" s="813"/>
      <c r="CP52" s="813"/>
      <c r="CQ52" s="814"/>
      <c r="CR52" s="812"/>
      <c r="CS52" s="813"/>
      <c r="CT52" s="813"/>
      <c r="CU52" s="813"/>
      <c r="CV52" s="814"/>
      <c r="CW52" s="812"/>
      <c r="CX52" s="813"/>
      <c r="CY52" s="813"/>
      <c r="CZ52" s="813"/>
      <c r="DA52" s="814"/>
      <c r="DB52" s="812"/>
      <c r="DC52" s="813"/>
      <c r="DD52" s="813"/>
      <c r="DE52" s="813"/>
      <c r="DF52" s="814"/>
      <c r="DG52" s="812"/>
      <c r="DH52" s="813"/>
      <c r="DI52" s="813"/>
      <c r="DJ52" s="813"/>
      <c r="DK52" s="814"/>
      <c r="DL52" s="812"/>
      <c r="DM52" s="813"/>
      <c r="DN52" s="813"/>
      <c r="DO52" s="813"/>
      <c r="DP52" s="814"/>
      <c r="DQ52" s="812"/>
      <c r="DR52" s="813"/>
      <c r="DS52" s="813"/>
      <c r="DT52" s="813"/>
      <c r="DU52" s="814"/>
      <c r="DV52" s="809"/>
      <c r="DW52" s="810"/>
      <c r="DX52" s="810"/>
      <c r="DY52" s="810"/>
      <c r="DZ52" s="815"/>
      <c r="EA52" s="230"/>
    </row>
    <row r="53" spans="1:131" ht="26.25" customHeight="1" x14ac:dyDescent="0.15">
      <c r="A53" s="238">
        <v>26</v>
      </c>
      <c r="B53" s="816"/>
      <c r="C53" s="817"/>
      <c r="D53" s="817"/>
      <c r="E53" s="817"/>
      <c r="F53" s="817"/>
      <c r="G53" s="817"/>
      <c r="H53" s="817"/>
      <c r="I53" s="817"/>
      <c r="J53" s="817"/>
      <c r="K53" s="817"/>
      <c r="L53" s="817"/>
      <c r="M53" s="817"/>
      <c r="N53" s="817"/>
      <c r="O53" s="817"/>
      <c r="P53" s="818"/>
      <c r="Q53" s="871"/>
      <c r="R53" s="872"/>
      <c r="S53" s="872"/>
      <c r="T53" s="872"/>
      <c r="U53" s="872"/>
      <c r="V53" s="872"/>
      <c r="W53" s="872"/>
      <c r="X53" s="872"/>
      <c r="Y53" s="872"/>
      <c r="Z53" s="872"/>
      <c r="AA53" s="872"/>
      <c r="AB53" s="872"/>
      <c r="AC53" s="872"/>
      <c r="AD53" s="872"/>
      <c r="AE53" s="873"/>
      <c r="AF53" s="822"/>
      <c r="AG53" s="823"/>
      <c r="AH53" s="823"/>
      <c r="AI53" s="823"/>
      <c r="AJ53" s="824"/>
      <c r="AK53" s="875"/>
      <c r="AL53" s="872"/>
      <c r="AM53" s="872"/>
      <c r="AN53" s="872"/>
      <c r="AO53" s="872"/>
      <c r="AP53" s="872"/>
      <c r="AQ53" s="872"/>
      <c r="AR53" s="872"/>
      <c r="AS53" s="872"/>
      <c r="AT53" s="872"/>
      <c r="AU53" s="872"/>
      <c r="AV53" s="872"/>
      <c r="AW53" s="872"/>
      <c r="AX53" s="872"/>
      <c r="AY53" s="872"/>
      <c r="AZ53" s="874"/>
      <c r="BA53" s="874"/>
      <c r="BB53" s="874"/>
      <c r="BC53" s="874"/>
      <c r="BD53" s="874"/>
      <c r="BE53" s="868"/>
      <c r="BF53" s="868"/>
      <c r="BG53" s="868"/>
      <c r="BH53" s="868"/>
      <c r="BI53" s="869"/>
      <c r="BJ53" s="232"/>
      <c r="BK53" s="232"/>
      <c r="BL53" s="232"/>
      <c r="BM53" s="232"/>
      <c r="BN53" s="232"/>
      <c r="BO53" s="241"/>
      <c r="BP53" s="241"/>
      <c r="BQ53" s="238">
        <v>47</v>
      </c>
      <c r="BR53" s="239"/>
      <c r="BS53" s="809"/>
      <c r="BT53" s="810"/>
      <c r="BU53" s="810"/>
      <c r="BV53" s="810"/>
      <c r="BW53" s="810"/>
      <c r="BX53" s="810"/>
      <c r="BY53" s="810"/>
      <c r="BZ53" s="810"/>
      <c r="CA53" s="810"/>
      <c r="CB53" s="810"/>
      <c r="CC53" s="810"/>
      <c r="CD53" s="810"/>
      <c r="CE53" s="810"/>
      <c r="CF53" s="810"/>
      <c r="CG53" s="811"/>
      <c r="CH53" s="812"/>
      <c r="CI53" s="813"/>
      <c r="CJ53" s="813"/>
      <c r="CK53" s="813"/>
      <c r="CL53" s="814"/>
      <c r="CM53" s="812"/>
      <c r="CN53" s="813"/>
      <c r="CO53" s="813"/>
      <c r="CP53" s="813"/>
      <c r="CQ53" s="814"/>
      <c r="CR53" s="812"/>
      <c r="CS53" s="813"/>
      <c r="CT53" s="813"/>
      <c r="CU53" s="813"/>
      <c r="CV53" s="814"/>
      <c r="CW53" s="812"/>
      <c r="CX53" s="813"/>
      <c r="CY53" s="813"/>
      <c r="CZ53" s="813"/>
      <c r="DA53" s="814"/>
      <c r="DB53" s="812"/>
      <c r="DC53" s="813"/>
      <c r="DD53" s="813"/>
      <c r="DE53" s="813"/>
      <c r="DF53" s="814"/>
      <c r="DG53" s="812"/>
      <c r="DH53" s="813"/>
      <c r="DI53" s="813"/>
      <c r="DJ53" s="813"/>
      <c r="DK53" s="814"/>
      <c r="DL53" s="812"/>
      <c r="DM53" s="813"/>
      <c r="DN53" s="813"/>
      <c r="DO53" s="813"/>
      <c r="DP53" s="814"/>
      <c r="DQ53" s="812"/>
      <c r="DR53" s="813"/>
      <c r="DS53" s="813"/>
      <c r="DT53" s="813"/>
      <c r="DU53" s="814"/>
      <c r="DV53" s="809"/>
      <c r="DW53" s="810"/>
      <c r="DX53" s="810"/>
      <c r="DY53" s="810"/>
      <c r="DZ53" s="815"/>
      <c r="EA53" s="230"/>
    </row>
    <row r="54" spans="1:131" ht="26.25" customHeight="1" x14ac:dyDescent="0.15">
      <c r="A54" s="238">
        <v>27</v>
      </c>
      <c r="B54" s="816"/>
      <c r="C54" s="817"/>
      <c r="D54" s="817"/>
      <c r="E54" s="817"/>
      <c r="F54" s="817"/>
      <c r="G54" s="817"/>
      <c r="H54" s="817"/>
      <c r="I54" s="817"/>
      <c r="J54" s="817"/>
      <c r="K54" s="817"/>
      <c r="L54" s="817"/>
      <c r="M54" s="817"/>
      <c r="N54" s="817"/>
      <c r="O54" s="817"/>
      <c r="P54" s="818"/>
      <c r="Q54" s="871"/>
      <c r="R54" s="872"/>
      <c r="S54" s="872"/>
      <c r="T54" s="872"/>
      <c r="U54" s="872"/>
      <c r="V54" s="872"/>
      <c r="W54" s="872"/>
      <c r="X54" s="872"/>
      <c r="Y54" s="872"/>
      <c r="Z54" s="872"/>
      <c r="AA54" s="872"/>
      <c r="AB54" s="872"/>
      <c r="AC54" s="872"/>
      <c r="AD54" s="872"/>
      <c r="AE54" s="873"/>
      <c r="AF54" s="822"/>
      <c r="AG54" s="823"/>
      <c r="AH54" s="823"/>
      <c r="AI54" s="823"/>
      <c r="AJ54" s="824"/>
      <c r="AK54" s="875"/>
      <c r="AL54" s="872"/>
      <c r="AM54" s="872"/>
      <c r="AN54" s="872"/>
      <c r="AO54" s="872"/>
      <c r="AP54" s="872"/>
      <c r="AQ54" s="872"/>
      <c r="AR54" s="872"/>
      <c r="AS54" s="872"/>
      <c r="AT54" s="872"/>
      <c r="AU54" s="872"/>
      <c r="AV54" s="872"/>
      <c r="AW54" s="872"/>
      <c r="AX54" s="872"/>
      <c r="AY54" s="872"/>
      <c r="AZ54" s="874"/>
      <c r="BA54" s="874"/>
      <c r="BB54" s="874"/>
      <c r="BC54" s="874"/>
      <c r="BD54" s="874"/>
      <c r="BE54" s="868"/>
      <c r="BF54" s="868"/>
      <c r="BG54" s="868"/>
      <c r="BH54" s="868"/>
      <c r="BI54" s="869"/>
      <c r="BJ54" s="232"/>
      <c r="BK54" s="232"/>
      <c r="BL54" s="232"/>
      <c r="BM54" s="232"/>
      <c r="BN54" s="232"/>
      <c r="BO54" s="241"/>
      <c r="BP54" s="241"/>
      <c r="BQ54" s="238">
        <v>48</v>
      </c>
      <c r="BR54" s="239"/>
      <c r="BS54" s="809"/>
      <c r="BT54" s="810"/>
      <c r="BU54" s="810"/>
      <c r="BV54" s="810"/>
      <c r="BW54" s="810"/>
      <c r="BX54" s="810"/>
      <c r="BY54" s="810"/>
      <c r="BZ54" s="810"/>
      <c r="CA54" s="810"/>
      <c r="CB54" s="810"/>
      <c r="CC54" s="810"/>
      <c r="CD54" s="810"/>
      <c r="CE54" s="810"/>
      <c r="CF54" s="810"/>
      <c r="CG54" s="811"/>
      <c r="CH54" s="812"/>
      <c r="CI54" s="813"/>
      <c r="CJ54" s="813"/>
      <c r="CK54" s="813"/>
      <c r="CL54" s="814"/>
      <c r="CM54" s="812"/>
      <c r="CN54" s="813"/>
      <c r="CO54" s="813"/>
      <c r="CP54" s="813"/>
      <c r="CQ54" s="814"/>
      <c r="CR54" s="812"/>
      <c r="CS54" s="813"/>
      <c r="CT54" s="813"/>
      <c r="CU54" s="813"/>
      <c r="CV54" s="814"/>
      <c r="CW54" s="812"/>
      <c r="CX54" s="813"/>
      <c r="CY54" s="813"/>
      <c r="CZ54" s="813"/>
      <c r="DA54" s="814"/>
      <c r="DB54" s="812"/>
      <c r="DC54" s="813"/>
      <c r="DD54" s="813"/>
      <c r="DE54" s="813"/>
      <c r="DF54" s="814"/>
      <c r="DG54" s="812"/>
      <c r="DH54" s="813"/>
      <c r="DI54" s="813"/>
      <c r="DJ54" s="813"/>
      <c r="DK54" s="814"/>
      <c r="DL54" s="812"/>
      <c r="DM54" s="813"/>
      <c r="DN54" s="813"/>
      <c r="DO54" s="813"/>
      <c r="DP54" s="814"/>
      <c r="DQ54" s="812"/>
      <c r="DR54" s="813"/>
      <c r="DS54" s="813"/>
      <c r="DT54" s="813"/>
      <c r="DU54" s="814"/>
      <c r="DV54" s="809"/>
      <c r="DW54" s="810"/>
      <c r="DX54" s="810"/>
      <c r="DY54" s="810"/>
      <c r="DZ54" s="815"/>
      <c r="EA54" s="230"/>
    </row>
    <row r="55" spans="1:131" ht="26.25" customHeight="1" x14ac:dyDescent="0.15">
      <c r="A55" s="238">
        <v>28</v>
      </c>
      <c r="B55" s="816"/>
      <c r="C55" s="817"/>
      <c r="D55" s="817"/>
      <c r="E55" s="817"/>
      <c r="F55" s="817"/>
      <c r="G55" s="817"/>
      <c r="H55" s="817"/>
      <c r="I55" s="817"/>
      <c r="J55" s="817"/>
      <c r="K55" s="817"/>
      <c r="L55" s="817"/>
      <c r="M55" s="817"/>
      <c r="N55" s="817"/>
      <c r="O55" s="817"/>
      <c r="P55" s="818"/>
      <c r="Q55" s="871"/>
      <c r="R55" s="872"/>
      <c r="S55" s="872"/>
      <c r="T55" s="872"/>
      <c r="U55" s="872"/>
      <c r="V55" s="872"/>
      <c r="W55" s="872"/>
      <c r="X55" s="872"/>
      <c r="Y55" s="872"/>
      <c r="Z55" s="872"/>
      <c r="AA55" s="872"/>
      <c r="AB55" s="872"/>
      <c r="AC55" s="872"/>
      <c r="AD55" s="872"/>
      <c r="AE55" s="873"/>
      <c r="AF55" s="822"/>
      <c r="AG55" s="823"/>
      <c r="AH55" s="823"/>
      <c r="AI55" s="823"/>
      <c r="AJ55" s="824"/>
      <c r="AK55" s="875"/>
      <c r="AL55" s="872"/>
      <c r="AM55" s="872"/>
      <c r="AN55" s="872"/>
      <c r="AO55" s="872"/>
      <c r="AP55" s="872"/>
      <c r="AQ55" s="872"/>
      <c r="AR55" s="872"/>
      <c r="AS55" s="872"/>
      <c r="AT55" s="872"/>
      <c r="AU55" s="872"/>
      <c r="AV55" s="872"/>
      <c r="AW55" s="872"/>
      <c r="AX55" s="872"/>
      <c r="AY55" s="872"/>
      <c r="AZ55" s="874"/>
      <c r="BA55" s="874"/>
      <c r="BB55" s="874"/>
      <c r="BC55" s="874"/>
      <c r="BD55" s="874"/>
      <c r="BE55" s="868"/>
      <c r="BF55" s="868"/>
      <c r="BG55" s="868"/>
      <c r="BH55" s="868"/>
      <c r="BI55" s="869"/>
      <c r="BJ55" s="232"/>
      <c r="BK55" s="232"/>
      <c r="BL55" s="232"/>
      <c r="BM55" s="232"/>
      <c r="BN55" s="232"/>
      <c r="BO55" s="241"/>
      <c r="BP55" s="241"/>
      <c r="BQ55" s="238">
        <v>49</v>
      </c>
      <c r="BR55" s="239"/>
      <c r="BS55" s="809"/>
      <c r="BT55" s="810"/>
      <c r="BU55" s="810"/>
      <c r="BV55" s="810"/>
      <c r="BW55" s="810"/>
      <c r="BX55" s="810"/>
      <c r="BY55" s="810"/>
      <c r="BZ55" s="810"/>
      <c r="CA55" s="810"/>
      <c r="CB55" s="810"/>
      <c r="CC55" s="810"/>
      <c r="CD55" s="810"/>
      <c r="CE55" s="810"/>
      <c r="CF55" s="810"/>
      <c r="CG55" s="811"/>
      <c r="CH55" s="812"/>
      <c r="CI55" s="813"/>
      <c r="CJ55" s="813"/>
      <c r="CK55" s="813"/>
      <c r="CL55" s="814"/>
      <c r="CM55" s="812"/>
      <c r="CN55" s="813"/>
      <c r="CO55" s="813"/>
      <c r="CP55" s="813"/>
      <c r="CQ55" s="814"/>
      <c r="CR55" s="812"/>
      <c r="CS55" s="813"/>
      <c r="CT55" s="813"/>
      <c r="CU55" s="813"/>
      <c r="CV55" s="814"/>
      <c r="CW55" s="812"/>
      <c r="CX55" s="813"/>
      <c r="CY55" s="813"/>
      <c r="CZ55" s="813"/>
      <c r="DA55" s="814"/>
      <c r="DB55" s="812"/>
      <c r="DC55" s="813"/>
      <c r="DD55" s="813"/>
      <c r="DE55" s="813"/>
      <c r="DF55" s="814"/>
      <c r="DG55" s="812"/>
      <c r="DH55" s="813"/>
      <c r="DI55" s="813"/>
      <c r="DJ55" s="813"/>
      <c r="DK55" s="814"/>
      <c r="DL55" s="812"/>
      <c r="DM55" s="813"/>
      <c r="DN55" s="813"/>
      <c r="DO55" s="813"/>
      <c r="DP55" s="814"/>
      <c r="DQ55" s="812"/>
      <c r="DR55" s="813"/>
      <c r="DS55" s="813"/>
      <c r="DT55" s="813"/>
      <c r="DU55" s="814"/>
      <c r="DV55" s="809"/>
      <c r="DW55" s="810"/>
      <c r="DX55" s="810"/>
      <c r="DY55" s="810"/>
      <c r="DZ55" s="815"/>
      <c r="EA55" s="230"/>
    </row>
    <row r="56" spans="1:131" ht="26.25" customHeight="1" x14ac:dyDescent="0.15">
      <c r="A56" s="238">
        <v>29</v>
      </c>
      <c r="B56" s="816"/>
      <c r="C56" s="817"/>
      <c r="D56" s="817"/>
      <c r="E56" s="817"/>
      <c r="F56" s="817"/>
      <c r="G56" s="817"/>
      <c r="H56" s="817"/>
      <c r="I56" s="817"/>
      <c r="J56" s="817"/>
      <c r="K56" s="817"/>
      <c r="L56" s="817"/>
      <c r="M56" s="817"/>
      <c r="N56" s="817"/>
      <c r="O56" s="817"/>
      <c r="P56" s="818"/>
      <c r="Q56" s="871"/>
      <c r="R56" s="872"/>
      <c r="S56" s="872"/>
      <c r="T56" s="872"/>
      <c r="U56" s="872"/>
      <c r="V56" s="872"/>
      <c r="W56" s="872"/>
      <c r="X56" s="872"/>
      <c r="Y56" s="872"/>
      <c r="Z56" s="872"/>
      <c r="AA56" s="872"/>
      <c r="AB56" s="872"/>
      <c r="AC56" s="872"/>
      <c r="AD56" s="872"/>
      <c r="AE56" s="873"/>
      <c r="AF56" s="822"/>
      <c r="AG56" s="823"/>
      <c r="AH56" s="823"/>
      <c r="AI56" s="823"/>
      <c r="AJ56" s="824"/>
      <c r="AK56" s="875"/>
      <c r="AL56" s="872"/>
      <c r="AM56" s="872"/>
      <c r="AN56" s="872"/>
      <c r="AO56" s="872"/>
      <c r="AP56" s="872"/>
      <c r="AQ56" s="872"/>
      <c r="AR56" s="872"/>
      <c r="AS56" s="872"/>
      <c r="AT56" s="872"/>
      <c r="AU56" s="872"/>
      <c r="AV56" s="872"/>
      <c r="AW56" s="872"/>
      <c r="AX56" s="872"/>
      <c r="AY56" s="872"/>
      <c r="AZ56" s="874"/>
      <c r="BA56" s="874"/>
      <c r="BB56" s="874"/>
      <c r="BC56" s="874"/>
      <c r="BD56" s="874"/>
      <c r="BE56" s="868"/>
      <c r="BF56" s="868"/>
      <c r="BG56" s="868"/>
      <c r="BH56" s="868"/>
      <c r="BI56" s="869"/>
      <c r="BJ56" s="232"/>
      <c r="BK56" s="232"/>
      <c r="BL56" s="232"/>
      <c r="BM56" s="232"/>
      <c r="BN56" s="232"/>
      <c r="BO56" s="241"/>
      <c r="BP56" s="241"/>
      <c r="BQ56" s="238">
        <v>50</v>
      </c>
      <c r="BR56" s="239"/>
      <c r="BS56" s="809"/>
      <c r="BT56" s="810"/>
      <c r="BU56" s="810"/>
      <c r="BV56" s="810"/>
      <c r="BW56" s="810"/>
      <c r="BX56" s="810"/>
      <c r="BY56" s="810"/>
      <c r="BZ56" s="810"/>
      <c r="CA56" s="810"/>
      <c r="CB56" s="810"/>
      <c r="CC56" s="810"/>
      <c r="CD56" s="810"/>
      <c r="CE56" s="810"/>
      <c r="CF56" s="810"/>
      <c r="CG56" s="811"/>
      <c r="CH56" s="812"/>
      <c r="CI56" s="813"/>
      <c r="CJ56" s="813"/>
      <c r="CK56" s="813"/>
      <c r="CL56" s="814"/>
      <c r="CM56" s="812"/>
      <c r="CN56" s="813"/>
      <c r="CO56" s="813"/>
      <c r="CP56" s="813"/>
      <c r="CQ56" s="814"/>
      <c r="CR56" s="812"/>
      <c r="CS56" s="813"/>
      <c r="CT56" s="813"/>
      <c r="CU56" s="813"/>
      <c r="CV56" s="814"/>
      <c r="CW56" s="812"/>
      <c r="CX56" s="813"/>
      <c r="CY56" s="813"/>
      <c r="CZ56" s="813"/>
      <c r="DA56" s="814"/>
      <c r="DB56" s="812"/>
      <c r="DC56" s="813"/>
      <c r="DD56" s="813"/>
      <c r="DE56" s="813"/>
      <c r="DF56" s="814"/>
      <c r="DG56" s="812"/>
      <c r="DH56" s="813"/>
      <c r="DI56" s="813"/>
      <c r="DJ56" s="813"/>
      <c r="DK56" s="814"/>
      <c r="DL56" s="812"/>
      <c r="DM56" s="813"/>
      <c r="DN56" s="813"/>
      <c r="DO56" s="813"/>
      <c r="DP56" s="814"/>
      <c r="DQ56" s="812"/>
      <c r="DR56" s="813"/>
      <c r="DS56" s="813"/>
      <c r="DT56" s="813"/>
      <c r="DU56" s="814"/>
      <c r="DV56" s="809"/>
      <c r="DW56" s="810"/>
      <c r="DX56" s="810"/>
      <c r="DY56" s="810"/>
      <c r="DZ56" s="815"/>
      <c r="EA56" s="230"/>
    </row>
    <row r="57" spans="1:131" ht="26.25" customHeight="1" x14ac:dyDescent="0.15">
      <c r="A57" s="238">
        <v>30</v>
      </c>
      <c r="B57" s="816"/>
      <c r="C57" s="817"/>
      <c r="D57" s="817"/>
      <c r="E57" s="817"/>
      <c r="F57" s="817"/>
      <c r="G57" s="817"/>
      <c r="H57" s="817"/>
      <c r="I57" s="817"/>
      <c r="J57" s="817"/>
      <c r="K57" s="817"/>
      <c r="L57" s="817"/>
      <c r="M57" s="817"/>
      <c r="N57" s="817"/>
      <c r="O57" s="817"/>
      <c r="P57" s="818"/>
      <c r="Q57" s="871"/>
      <c r="R57" s="872"/>
      <c r="S57" s="872"/>
      <c r="T57" s="872"/>
      <c r="U57" s="872"/>
      <c r="V57" s="872"/>
      <c r="W57" s="872"/>
      <c r="X57" s="872"/>
      <c r="Y57" s="872"/>
      <c r="Z57" s="872"/>
      <c r="AA57" s="872"/>
      <c r="AB57" s="872"/>
      <c r="AC57" s="872"/>
      <c r="AD57" s="872"/>
      <c r="AE57" s="873"/>
      <c r="AF57" s="822"/>
      <c r="AG57" s="823"/>
      <c r="AH57" s="823"/>
      <c r="AI57" s="823"/>
      <c r="AJ57" s="824"/>
      <c r="AK57" s="875"/>
      <c r="AL57" s="872"/>
      <c r="AM57" s="872"/>
      <c r="AN57" s="872"/>
      <c r="AO57" s="872"/>
      <c r="AP57" s="872"/>
      <c r="AQ57" s="872"/>
      <c r="AR57" s="872"/>
      <c r="AS57" s="872"/>
      <c r="AT57" s="872"/>
      <c r="AU57" s="872"/>
      <c r="AV57" s="872"/>
      <c r="AW57" s="872"/>
      <c r="AX57" s="872"/>
      <c r="AY57" s="872"/>
      <c r="AZ57" s="874"/>
      <c r="BA57" s="874"/>
      <c r="BB57" s="874"/>
      <c r="BC57" s="874"/>
      <c r="BD57" s="874"/>
      <c r="BE57" s="868"/>
      <c r="BF57" s="868"/>
      <c r="BG57" s="868"/>
      <c r="BH57" s="868"/>
      <c r="BI57" s="869"/>
      <c r="BJ57" s="232"/>
      <c r="BK57" s="232"/>
      <c r="BL57" s="232"/>
      <c r="BM57" s="232"/>
      <c r="BN57" s="232"/>
      <c r="BO57" s="241"/>
      <c r="BP57" s="241"/>
      <c r="BQ57" s="238">
        <v>51</v>
      </c>
      <c r="BR57" s="239"/>
      <c r="BS57" s="809"/>
      <c r="BT57" s="810"/>
      <c r="BU57" s="810"/>
      <c r="BV57" s="810"/>
      <c r="BW57" s="810"/>
      <c r="BX57" s="810"/>
      <c r="BY57" s="810"/>
      <c r="BZ57" s="810"/>
      <c r="CA57" s="810"/>
      <c r="CB57" s="810"/>
      <c r="CC57" s="810"/>
      <c r="CD57" s="810"/>
      <c r="CE57" s="810"/>
      <c r="CF57" s="810"/>
      <c r="CG57" s="811"/>
      <c r="CH57" s="812"/>
      <c r="CI57" s="813"/>
      <c r="CJ57" s="813"/>
      <c r="CK57" s="813"/>
      <c r="CL57" s="814"/>
      <c r="CM57" s="812"/>
      <c r="CN57" s="813"/>
      <c r="CO57" s="813"/>
      <c r="CP57" s="813"/>
      <c r="CQ57" s="814"/>
      <c r="CR57" s="812"/>
      <c r="CS57" s="813"/>
      <c r="CT57" s="813"/>
      <c r="CU57" s="813"/>
      <c r="CV57" s="814"/>
      <c r="CW57" s="812"/>
      <c r="CX57" s="813"/>
      <c r="CY57" s="813"/>
      <c r="CZ57" s="813"/>
      <c r="DA57" s="814"/>
      <c r="DB57" s="812"/>
      <c r="DC57" s="813"/>
      <c r="DD57" s="813"/>
      <c r="DE57" s="813"/>
      <c r="DF57" s="814"/>
      <c r="DG57" s="812"/>
      <c r="DH57" s="813"/>
      <c r="DI57" s="813"/>
      <c r="DJ57" s="813"/>
      <c r="DK57" s="814"/>
      <c r="DL57" s="812"/>
      <c r="DM57" s="813"/>
      <c r="DN57" s="813"/>
      <c r="DO57" s="813"/>
      <c r="DP57" s="814"/>
      <c r="DQ57" s="812"/>
      <c r="DR57" s="813"/>
      <c r="DS57" s="813"/>
      <c r="DT57" s="813"/>
      <c r="DU57" s="814"/>
      <c r="DV57" s="809"/>
      <c r="DW57" s="810"/>
      <c r="DX57" s="810"/>
      <c r="DY57" s="810"/>
      <c r="DZ57" s="815"/>
      <c r="EA57" s="230"/>
    </row>
    <row r="58" spans="1:131" ht="26.25" customHeight="1" x14ac:dyDescent="0.15">
      <c r="A58" s="238">
        <v>31</v>
      </c>
      <c r="B58" s="816"/>
      <c r="C58" s="817"/>
      <c r="D58" s="817"/>
      <c r="E58" s="817"/>
      <c r="F58" s="817"/>
      <c r="G58" s="817"/>
      <c r="H58" s="817"/>
      <c r="I58" s="817"/>
      <c r="J58" s="817"/>
      <c r="K58" s="817"/>
      <c r="L58" s="817"/>
      <c r="M58" s="817"/>
      <c r="N58" s="817"/>
      <c r="O58" s="817"/>
      <c r="P58" s="818"/>
      <c r="Q58" s="871"/>
      <c r="R58" s="872"/>
      <c r="S58" s="872"/>
      <c r="T58" s="872"/>
      <c r="U58" s="872"/>
      <c r="V58" s="872"/>
      <c r="W58" s="872"/>
      <c r="X58" s="872"/>
      <c r="Y58" s="872"/>
      <c r="Z58" s="872"/>
      <c r="AA58" s="872"/>
      <c r="AB58" s="872"/>
      <c r="AC58" s="872"/>
      <c r="AD58" s="872"/>
      <c r="AE58" s="873"/>
      <c r="AF58" s="822"/>
      <c r="AG58" s="823"/>
      <c r="AH58" s="823"/>
      <c r="AI58" s="823"/>
      <c r="AJ58" s="824"/>
      <c r="AK58" s="875"/>
      <c r="AL58" s="872"/>
      <c r="AM58" s="872"/>
      <c r="AN58" s="872"/>
      <c r="AO58" s="872"/>
      <c r="AP58" s="872"/>
      <c r="AQ58" s="872"/>
      <c r="AR58" s="872"/>
      <c r="AS58" s="872"/>
      <c r="AT58" s="872"/>
      <c r="AU58" s="872"/>
      <c r="AV58" s="872"/>
      <c r="AW58" s="872"/>
      <c r="AX58" s="872"/>
      <c r="AY58" s="872"/>
      <c r="AZ58" s="874"/>
      <c r="BA58" s="874"/>
      <c r="BB58" s="874"/>
      <c r="BC58" s="874"/>
      <c r="BD58" s="874"/>
      <c r="BE58" s="868"/>
      <c r="BF58" s="868"/>
      <c r="BG58" s="868"/>
      <c r="BH58" s="868"/>
      <c r="BI58" s="869"/>
      <c r="BJ58" s="232"/>
      <c r="BK58" s="232"/>
      <c r="BL58" s="232"/>
      <c r="BM58" s="232"/>
      <c r="BN58" s="232"/>
      <c r="BO58" s="241"/>
      <c r="BP58" s="241"/>
      <c r="BQ58" s="238">
        <v>52</v>
      </c>
      <c r="BR58" s="239"/>
      <c r="BS58" s="809"/>
      <c r="BT58" s="810"/>
      <c r="BU58" s="810"/>
      <c r="BV58" s="810"/>
      <c r="BW58" s="810"/>
      <c r="BX58" s="810"/>
      <c r="BY58" s="810"/>
      <c r="BZ58" s="810"/>
      <c r="CA58" s="810"/>
      <c r="CB58" s="810"/>
      <c r="CC58" s="810"/>
      <c r="CD58" s="810"/>
      <c r="CE58" s="810"/>
      <c r="CF58" s="810"/>
      <c r="CG58" s="811"/>
      <c r="CH58" s="812"/>
      <c r="CI58" s="813"/>
      <c r="CJ58" s="813"/>
      <c r="CK58" s="813"/>
      <c r="CL58" s="814"/>
      <c r="CM58" s="812"/>
      <c r="CN58" s="813"/>
      <c r="CO58" s="813"/>
      <c r="CP58" s="813"/>
      <c r="CQ58" s="814"/>
      <c r="CR58" s="812"/>
      <c r="CS58" s="813"/>
      <c r="CT58" s="813"/>
      <c r="CU58" s="813"/>
      <c r="CV58" s="814"/>
      <c r="CW58" s="812"/>
      <c r="CX58" s="813"/>
      <c r="CY58" s="813"/>
      <c r="CZ58" s="813"/>
      <c r="DA58" s="814"/>
      <c r="DB58" s="812"/>
      <c r="DC58" s="813"/>
      <c r="DD58" s="813"/>
      <c r="DE58" s="813"/>
      <c r="DF58" s="814"/>
      <c r="DG58" s="812"/>
      <c r="DH58" s="813"/>
      <c r="DI58" s="813"/>
      <c r="DJ58" s="813"/>
      <c r="DK58" s="814"/>
      <c r="DL58" s="812"/>
      <c r="DM58" s="813"/>
      <c r="DN58" s="813"/>
      <c r="DO58" s="813"/>
      <c r="DP58" s="814"/>
      <c r="DQ58" s="812"/>
      <c r="DR58" s="813"/>
      <c r="DS58" s="813"/>
      <c r="DT58" s="813"/>
      <c r="DU58" s="814"/>
      <c r="DV58" s="809"/>
      <c r="DW58" s="810"/>
      <c r="DX58" s="810"/>
      <c r="DY58" s="810"/>
      <c r="DZ58" s="815"/>
      <c r="EA58" s="230"/>
    </row>
    <row r="59" spans="1:131" ht="26.25" customHeight="1" x14ac:dyDescent="0.15">
      <c r="A59" s="238">
        <v>32</v>
      </c>
      <c r="B59" s="816"/>
      <c r="C59" s="817"/>
      <c r="D59" s="817"/>
      <c r="E59" s="817"/>
      <c r="F59" s="817"/>
      <c r="G59" s="817"/>
      <c r="H59" s="817"/>
      <c r="I59" s="817"/>
      <c r="J59" s="817"/>
      <c r="K59" s="817"/>
      <c r="L59" s="817"/>
      <c r="M59" s="817"/>
      <c r="N59" s="817"/>
      <c r="O59" s="817"/>
      <c r="P59" s="818"/>
      <c r="Q59" s="871"/>
      <c r="R59" s="872"/>
      <c r="S59" s="872"/>
      <c r="T59" s="872"/>
      <c r="U59" s="872"/>
      <c r="V59" s="872"/>
      <c r="W59" s="872"/>
      <c r="X59" s="872"/>
      <c r="Y59" s="872"/>
      <c r="Z59" s="872"/>
      <c r="AA59" s="872"/>
      <c r="AB59" s="872"/>
      <c r="AC59" s="872"/>
      <c r="AD59" s="872"/>
      <c r="AE59" s="873"/>
      <c r="AF59" s="822"/>
      <c r="AG59" s="823"/>
      <c r="AH59" s="823"/>
      <c r="AI59" s="823"/>
      <c r="AJ59" s="824"/>
      <c r="AK59" s="875"/>
      <c r="AL59" s="872"/>
      <c r="AM59" s="872"/>
      <c r="AN59" s="872"/>
      <c r="AO59" s="872"/>
      <c r="AP59" s="872"/>
      <c r="AQ59" s="872"/>
      <c r="AR59" s="872"/>
      <c r="AS59" s="872"/>
      <c r="AT59" s="872"/>
      <c r="AU59" s="872"/>
      <c r="AV59" s="872"/>
      <c r="AW59" s="872"/>
      <c r="AX59" s="872"/>
      <c r="AY59" s="872"/>
      <c r="AZ59" s="874"/>
      <c r="BA59" s="874"/>
      <c r="BB59" s="874"/>
      <c r="BC59" s="874"/>
      <c r="BD59" s="874"/>
      <c r="BE59" s="868"/>
      <c r="BF59" s="868"/>
      <c r="BG59" s="868"/>
      <c r="BH59" s="868"/>
      <c r="BI59" s="869"/>
      <c r="BJ59" s="232"/>
      <c r="BK59" s="232"/>
      <c r="BL59" s="232"/>
      <c r="BM59" s="232"/>
      <c r="BN59" s="232"/>
      <c r="BO59" s="241"/>
      <c r="BP59" s="241"/>
      <c r="BQ59" s="238">
        <v>53</v>
      </c>
      <c r="BR59" s="239"/>
      <c r="BS59" s="809"/>
      <c r="BT59" s="810"/>
      <c r="BU59" s="810"/>
      <c r="BV59" s="810"/>
      <c r="BW59" s="810"/>
      <c r="BX59" s="810"/>
      <c r="BY59" s="810"/>
      <c r="BZ59" s="810"/>
      <c r="CA59" s="810"/>
      <c r="CB59" s="810"/>
      <c r="CC59" s="810"/>
      <c r="CD59" s="810"/>
      <c r="CE59" s="810"/>
      <c r="CF59" s="810"/>
      <c r="CG59" s="811"/>
      <c r="CH59" s="812"/>
      <c r="CI59" s="813"/>
      <c r="CJ59" s="813"/>
      <c r="CK59" s="813"/>
      <c r="CL59" s="814"/>
      <c r="CM59" s="812"/>
      <c r="CN59" s="813"/>
      <c r="CO59" s="813"/>
      <c r="CP59" s="813"/>
      <c r="CQ59" s="814"/>
      <c r="CR59" s="812"/>
      <c r="CS59" s="813"/>
      <c r="CT59" s="813"/>
      <c r="CU59" s="813"/>
      <c r="CV59" s="814"/>
      <c r="CW59" s="812"/>
      <c r="CX59" s="813"/>
      <c r="CY59" s="813"/>
      <c r="CZ59" s="813"/>
      <c r="DA59" s="814"/>
      <c r="DB59" s="812"/>
      <c r="DC59" s="813"/>
      <c r="DD59" s="813"/>
      <c r="DE59" s="813"/>
      <c r="DF59" s="814"/>
      <c r="DG59" s="812"/>
      <c r="DH59" s="813"/>
      <c r="DI59" s="813"/>
      <c r="DJ59" s="813"/>
      <c r="DK59" s="814"/>
      <c r="DL59" s="812"/>
      <c r="DM59" s="813"/>
      <c r="DN59" s="813"/>
      <c r="DO59" s="813"/>
      <c r="DP59" s="814"/>
      <c r="DQ59" s="812"/>
      <c r="DR59" s="813"/>
      <c r="DS59" s="813"/>
      <c r="DT59" s="813"/>
      <c r="DU59" s="814"/>
      <c r="DV59" s="809"/>
      <c r="DW59" s="810"/>
      <c r="DX59" s="810"/>
      <c r="DY59" s="810"/>
      <c r="DZ59" s="815"/>
      <c r="EA59" s="230"/>
    </row>
    <row r="60" spans="1:131" ht="26.25" customHeight="1" x14ac:dyDescent="0.15">
      <c r="A60" s="238">
        <v>33</v>
      </c>
      <c r="B60" s="816"/>
      <c r="C60" s="817"/>
      <c r="D60" s="817"/>
      <c r="E60" s="817"/>
      <c r="F60" s="817"/>
      <c r="G60" s="817"/>
      <c r="H60" s="817"/>
      <c r="I60" s="817"/>
      <c r="J60" s="817"/>
      <c r="K60" s="817"/>
      <c r="L60" s="817"/>
      <c r="M60" s="817"/>
      <c r="N60" s="817"/>
      <c r="O60" s="817"/>
      <c r="P60" s="818"/>
      <c r="Q60" s="871"/>
      <c r="R60" s="872"/>
      <c r="S60" s="872"/>
      <c r="T60" s="872"/>
      <c r="U60" s="872"/>
      <c r="V60" s="872"/>
      <c r="W60" s="872"/>
      <c r="X60" s="872"/>
      <c r="Y60" s="872"/>
      <c r="Z60" s="872"/>
      <c r="AA60" s="872"/>
      <c r="AB60" s="872"/>
      <c r="AC60" s="872"/>
      <c r="AD60" s="872"/>
      <c r="AE60" s="873"/>
      <c r="AF60" s="822"/>
      <c r="AG60" s="823"/>
      <c r="AH60" s="823"/>
      <c r="AI60" s="823"/>
      <c r="AJ60" s="824"/>
      <c r="AK60" s="875"/>
      <c r="AL60" s="872"/>
      <c r="AM60" s="872"/>
      <c r="AN60" s="872"/>
      <c r="AO60" s="872"/>
      <c r="AP60" s="872"/>
      <c r="AQ60" s="872"/>
      <c r="AR60" s="872"/>
      <c r="AS60" s="872"/>
      <c r="AT60" s="872"/>
      <c r="AU60" s="872"/>
      <c r="AV60" s="872"/>
      <c r="AW60" s="872"/>
      <c r="AX60" s="872"/>
      <c r="AY60" s="872"/>
      <c r="AZ60" s="874"/>
      <c r="BA60" s="874"/>
      <c r="BB60" s="874"/>
      <c r="BC60" s="874"/>
      <c r="BD60" s="874"/>
      <c r="BE60" s="868"/>
      <c r="BF60" s="868"/>
      <c r="BG60" s="868"/>
      <c r="BH60" s="868"/>
      <c r="BI60" s="869"/>
      <c r="BJ60" s="232"/>
      <c r="BK60" s="232"/>
      <c r="BL60" s="232"/>
      <c r="BM60" s="232"/>
      <c r="BN60" s="232"/>
      <c r="BO60" s="241"/>
      <c r="BP60" s="241"/>
      <c r="BQ60" s="238">
        <v>54</v>
      </c>
      <c r="BR60" s="239"/>
      <c r="BS60" s="809"/>
      <c r="BT60" s="810"/>
      <c r="BU60" s="810"/>
      <c r="BV60" s="810"/>
      <c r="BW60" s="810"/>
      <c r="BX60" s="810"/>
      <c r="BY60" s="810"/>
      <c r="BZ60" s="810"/>
      <c r="CA60" s="810"/>
      <c r="CB60" s="810"/>
      <c r="CC60" s="810"/>
      <c r="CD60" s="810"/>
      <c r="CE60" s="810"/>
      <c r="CF60" s="810"/>
      <c r="CG60" s="811"/>
      <c r="CH60" s="812"/>
      <c r="CI60" s="813"/>
      <c r="CJ60" s="813"/>
      <c r="CK60" s="813"/>
      <c r="CL60" s="814"/>
      <c r="CM60" s="812"/>
      <c r="CN60" s="813"/>
      <c r="CO60" s="813"/>
      <c r="CP60" s="813"/>
      <c r="CQ60" s="814"/>
      <c r="CR60" s="812"/>
      <c r="CS60" s="813"/>
      <c r="CT60" s="813"/>
      <c r="CU60" s="813"/>
      <c r="CV60" s="814"/>
      <c r="CW60" s="812"/>
      <c r="CX60" s="813"/>
      <c r="CY60" s="813"/>
      <c r="CZ60" s="813"/>
      <c r="DA60" s="814"/>
      <c r="DB60" s="812"/>
      <c r="DC60" s="813"/>
      <c r="DD60" s="813"/>
      <c r="DE60" s="813"/>
      <c r="DF60" s="814"/>
      <c r="DG60" s="812"/>
      <c r="DH60" s="813"/>
      <c r="DI60" s="813"/>
      <c r="DJ60" s="813"/>
      <c r="DK60" s="814"/>
      <c r="DL60" s="812"/>
      <c r="DM60" s="813"/>
      <c r="DN60" s="813"/>
      <c r="DO60" s="813"/>
      <c r="DP60" s="814"/>
      <c r="DQ60" s="812"/>
      <c r="DR60" s="813"/>
      <c r="DS60" s="813"/>
      <c r="DT60" s="813"/>
      <c r="DU60" s="814"/>
      <c r="DV60" s="809"/>
      <c r="DW60" s="810"/>
      <c r="DX60" s="810"/>
      <c r="DY60" s="810"/>
      <c r="DZ60" s="815"/>
      <c r="EA60" s="230"/>
    </row>
    <row r="61" spans="1:131" ht="26.25" customHeight="1" thickBot="1" x14ac:dyDescent="0.2">
      <c r="A61" s="238">
        <v>34</v>
      </c>
      <c r="B61" s="816"/>
      <c r="C61" s="817"/>
      <c r="D61" s="817"/>
      <c r="E61" s="817"/>
      <c r="F61" s="817"/>
      <c r="G61" s="817"/>
      <c r="H61" s="817"/>
      <c r="I61" s="817"/>
      <c r="J61" s="817"/>
      <c r="K61" s="817"/>
      <c r="L61" s="817"/>
      <c r="M61" s="817"/>
      <c r="N61" s="817"/>
      <c r="O61" s="817"/>
      <c r="P61" s="818"/>
      <c r="Q61" s="871"/>
      <c r="R61" s="872"/>
      <c r="S61" s="872"/>
      <c r="T61" s="872"/>
      <c r="U61" s="872"/>
      <c r="V61" s="872"/>
      <c r="W61" s="872"/>
      <c r="X61" s="872"/>
      <c r="Y61" s="872"/>
      <c r="Z61" s="872"/>
      <c r="AA61" s="872"/>
      <c r="AB61" s="872"/>
      <c r="AC61" s="872"/>
      <c r="AD61" s="872"/>
      <c r="AE61" s="873"/>
      <c r="AF61" s="822"/>
      <c r="AG61" s="823"/>
      <c r="AH61" s="823"/>
      <c r="AI61" s="823"/>
      <c r="AJ61" s="824"/>
      <c r="AK61" s="875"/>
      <c r="AL61" s="872"/>
      <c r="AM61" s="872"/>
      <c r="AN61" s="872"/>
      <c r="AO61" s="872"/>
      <c r="AP61" s="872"/>
      <c r="AQ61" s="872"/>
      <c r="AR61" s="872"/>
      <c r="AS61" s="872"/>
      <c r="AT61" s="872"/>
      <c r="AU61" s="872"/>
      <c r="AV61" s="872"/>
      <c r="AW61" s="872"/>
      <c r="AX61" s="872"/>
      <c r="AY61" s="872"/>
      <c r="AZ61" s="874"/>
      <c r="BA61" s="874"/>
      <c r="BB61" s="874"/>
      <c r="BC61" s="874"/>
      <c r="BD61" s="874"/>
      <c r="BE61" s="868"/>
      <c r="BF61" s="868"/>
      <c r="BG61" s="868"/>
      <c r="BH61" s="868"/>
      <c r="BI61" s="869"/>
      <c r="BJ61" s="232"/>
      <c r="BK61" s="232"/>
      <c r="BL61" s="232"/>
      <c r="BM61" s="232"/>
      <c r="BN61" s="232"/>
      <c r="BO61" s="241"/>
      <c r="BP61" s="241"/>
      <c r="BQ61" s="238">
        <v>55</v>
      </c>
      <c r="BR61" s="239"/>
      <c r="BS61" s="809"/>
      <c r="BT61" s="810"/>
      <c r="BU61" s="810"/>
      <c r="BV61" s="810"/>
      <c r="BW61" s="810"/>
      <c r="BX61" s="810"/>
      <c r="BY61" s="810"/>
      <c r="BZ61" s="810"/>
      <c r="CA61" s="810"/>
      <c r="CB61" s="810"/>
      <c r="CC61" s="810"/>
      <c r="CD61" s="810"/>
      <c r="CE61" s="810"/>
      <c r="CF61" s="810"/>
      <c r="CG61" s="811"/>
      <c r="CH61" s="812"/>
      <c r="CI61" s="813"/>
      <c r="CJ61" s="813"/>
      <c r="CK61" s="813"/>
      <c r="CL61" s="814"/>
      <c r="CM61" s="812"/>
      <c r="CN61" s="813"/>
      <c r="CO61" s="813"/>
      <c r="CP61" s="813"/>
      <c r="CQ61" s="814"/>
      <c r="CR61" s="812"/>
      <c r="CS61" s="813"/>
      <c r="CT61" s="813"/>
      <c r="CU61" s="813"/>
      <c r="CV61" s="814"/>
      <c r="CW61" s="812"/>
      <c r="CX61" s="813"/>
      <c r="CY61" s="813"/>
      <c r="CZ61" s="813"/>
      <c r="DA61" s="814"/>
      <c r="DB61" s="812"/>
      <c r="DC61" s="813"/>
      <c r="DD61" s="813"/>
      <c r="DE61" s="813"/>
      <c r="DF61" s="814"/>
      <c r="DG61" s="812"/>
      <c r="DH61" s="813"/>
      <c r="DI61" s="813"/>
      <c r="DJ61" s="813"/>
      <c r="DK61" s="814"/>
      <c r="DL61" s="812"/>
      <c r="DM61" s="813"/>
      <c r="DN61" s="813"/>
      <c r="DO61" s="813"/>
      <c r="DP61" s="814"/>
      <c r="DQ61" s="812"/>
      <c r="DR61" s="813"/>
      <c r="DS61" s="813"/>
      <c r="DT61" s="813"/>
      <c r="DU61" s="814"/>
      <c r="DV61" s="809"/>
      <c r="DW61" s="810"/>
      <c r="DX61" s="810"/>
      <c r="DY61" s="810"/>
      <c r="DZ61" s="815"/>
      <c r="EA61" s="230"/>
    </row>
    <row r="62" spans="1:131" ht="26.25" customHeight="1" x14ac:dyDescent="0.15">
      <c r="A62" s="238">
        <v>35</v>
      </c>
      <c r="B62" s="816"/>
      <c r="C62" s="817"/>
      <c r="D62" s="817"/>
      <c r="E62" s="817"/>
      <c r="F62" s="817"/>
      <c r="G62" s="817"/>
      <c r="H62" s="817"/>
      <c r="I62" s="817"/>
      <c r="J62" s="817"/>
      <c r="K62" s="817"/>
      <c r="L62" s="817"/>
      <c r="M62" s="817"/>
      <c r="N62" s="817"/>
      <c r="O62" s="817"/>
      <c r="P62" s="818"/>
      <c r="Q62" s="871"/>
      <c r="R62" s="872"/>
      <c r="S62" s="872"/>
      <c r="T62" s="872"/>
      <c r="U62" s="872"/>
      <c r="V62" s="872"/>
      <c r="W62" s="872"/>
      <c r="X62" s="872"/>
      <c r="Y62" s="872"/>
      <c r="Z62" s="872"/>
      <c r="AA62" s="872"/>
      <c r="AB62" s="872"/>
      <c r="AC62" s="872"/>
      <c r="AD62" s="872"/>
      <c r="AE62" s="873"/>
      <c r="AF62" s="822"/>
      <c r="AG62" s="823"/>
      <c r="AH62" s="823"/>
      <c r="AI62" s="823"/>
      <c r="AJ62" s="824"/>
      <c r="AK62" s="875"/>
      <c r="AL62" s="872"/>
      <c r="AM62" s="872"/>
      <c r="AN62" s="872"/>
      <c r="AO62" s="872"/>
      <c r="AP62" s="872"/>
      <c r="AQ62" s="872"/>
      <c r="AR62" s="872"/>
      <c r="AS62" s="872"/>
      <c r="AT62" s="872"/>
      <c r="AU62" s="872"/>
      <c r="AV62" s="872"/>
      <c r="AW62" s="872"/>
      <c r="AX62" s="872"/>
      <c r="AY62" s="872"/>
      <c r="AZ62" s="874"/>
      <c r="BA62" s="874"/>
      <c r="BB62" s="874"/>
      <c r="BC62" s="874"/>
      <c r="BD62" s="874"/>
      <c r="BE62" s="868"/>
      <c r="BF62" s="868"/>
      <c r="BG62" s="868"/>
      <c r="BH62" s="868"/>
      <c r="BI62" s="869"/>
      <c r="BJ62" s="883" t="s">
        <v>398</v>
      </c>
      <c r="BK62" s="842"/>
      <c r="BL62" s="842"/>
      <c r="BM62" s="842"/>
      <c r="BN62" s="843"/>
      <c r="BO62" s="241"/>
      <c r="BP62" s="241"/>
      <c r="BQ62" s="238">
        <v>56</v>
      </c>
      <c r="BR62" s="239"/>
      <c r="BS62" s="809"/>
      <c r="BT62" s="810"/>
      <c r="BU62" s="810"/>
      <c r="BV62" s="810"/>
      <c r="BW62" s="810"/>
      <c r="BX62" s="810"/>
      <c r="BY62" s="810"/>
      <c r="BZ62" s="810"/>
      <c r="CA62" s="810"/>
      <c r="CB62" s="810"/>
      <c r="CC62" s="810"/>
      <c r="CD62" s="810"/>
      <c r="CE62" s="810"/>
      <c r="CF62" s="810"/>
      <c r="CG62" s="811"/>
      <c r="CH62" s="812"/>
      <c r="CI62" s="813"/>
      <c r="CJ62" s="813"/>
      <c r="CK62" s="813"/>
      <c r="CL62" s="814"/>
      <c r="CM62" s="812"/>
      <c r="CN62" s="813"/>
      <c r="CO62" s="813"/>
      <c r="CP62" s="813"/>
      <c r="CQ62" s="814"/>
      <c r="CR62" s="812"/>
      <c r="CS62" s="813"/>
      <c r="CT62" s="813"/>
      <c r="CU62" s="813"/>
      <c r="CV62" s="814"/>
      <c r="CW62" s="812"/>
      <c r="CX62" s="813"/>
      <c r="CY62" s="813"/>
      <c r="CZ62" s="813"/>
      <c r="DA62" s="814"/>
      <c r="DB62" s="812"/>
      <c r="DC62" s="813"/>
      <c r="DD62" s="813"/>
      <c r="DE62" s="813"/>
      <c r="DF62" s="814"/>
      <c r="DG62" s="812"/>
      <c r="DH62" s="813"/>
      <c r="DI62" s="813"/>
      <c r="DJ62" s="813"/>
      <c r="DK62" s="814"/>
      <c r="DL62" s="812"/>
      <c r="DM62" s="813"/>
      <c r="DN62" s="813"/>
      <c r="DO62" s="813"/>
      <c r="DP62" s="814"/>
      <c r="DQ62" s="812"/>
      <c r="DR62" s="813"/>
      <c r="DS62" s="813"/>
      <c r="DT62" s="813"/>
      <c r="DU62" s="814"/>
      <c r="DV62" s="809"/>
      <c r="DW62" s="810"/>
      <c r="DX62" s="810"/>
      <c r="DY62" s="810"/>
      <c r="DZ62" s="815"/>
      <c r="EA62" s="230"/>
    </row>
    <row r="63" spans="1:131" ht="26.25" customHeight="1" thickBot="1" x14ac:dyDescent="0.2">
      <c r="A63" s="240" t="s">
        <v>377</v>
      </c>
      <c r="B63" s="825" t="s">
        <v>399</v>
      </c>
      <c r="C63" s="826"/>
      <c r="D63" s="826"/>
      <c r="E63" s="826"/>
      <c r="F63" s="826"/>
      <c r="G63" s="826"/>
      <c r="H63" s="826"/>
      <c r="I63" s="826"/>
      <c r="J63" s="826"/>
      <c r="K63" s="826"/>
      <c r="L63" s="826"/>
      <c r="M63" s="826"/>
      <c r="N63" s="826"/>
      <c r="O63" s="826"/>
      <c r="P63" s="827"/>
      <c r="Q63" s="876"/>
      <c r="R63" s="877"/>
      <c r="S63" s="877"/>
      <c r="T63" s="877"/>
      <c r="U63" s="877"/>
      <c r="V63" s="877"/>
      <c r="W63" s="877"/>
      <c r="X63" s="877"/>
      <c r="Y63" s="877"/>
      <c r="Z63" s="877"/>
      <c r="AA63" s="877"/>
      <c r="AB63" s="877"/>
      <c r="AC63" s="877"/>
      <c r="AD63" s="877"/>
      <c r="AE63" s="878"/>
      <c r="AF63" s="879">
        <v>530</v>
      </c>
      <c r="AG63" s="880"/>
      <c r="AH63" s="880"/>
      <c r="AI63" s="880"/>
      <c r="AJ63" s="881"/>
      <c r="AK63" s="882"/>
      <c r="AL63" s="877"/>
      <c r="AM63" s="877"/>
      <c r="AN63" s="877"/>
      <c r="AO63" s="877"/>
      <c r="AP63" s="880">
        <v>3571</v>
      </c>
      <c r="AQ63" s="880"/>
      <c r="AR63" s="880"/>
      <c r="AS63" s="880"/>
      <c r="AT63" s="880"/>
      <c r="AU63" s="880">
        <v>3264</v>
      </c>
      <c r="AV63" s="880"/>
      <c r="AW63" s="880"/>
      <c r="AX63" s="880"/>
      <c r="AY63" s="880"/>
      <c r="AZ63" s="884"/>
      <c r="BA63" s="884"/>
      <c r="BB63" s="884"/>
      <c r="BC63" s="884"/>
      <c r="BD63" s="884"/>
      <c r="BE63" s="885"/>
      <c r="BF63" s="885"/>
      <c r="BG63" s="885"/>
      <c r="BH63" s="885"/>
      <c r="BI63" s="886"/>
      <c r="BJ63" s="887" t="s">
        <v>122</v>
      </c>
      <c r="BK63" s="888"/>
      <c r="BL63" s="888"/>
      <c r="BM63" s="888"/>
      <c r="BN63" s="889"/>
      <c r="BO63" s="241"/>
      <c r="BP63" s="241"/>
      <c r="BQ63" s="238">
        <v>57</v>
      </c>
      <c r="BR63" s="239"/>
      <c r="BS63" s="809"/>
      <c r="BT63" s="810"/>
      <c r="BU63" s="810"/>
      <c r="BV63" s="810"/>
      <c r="BW63" s="810"/>
      <c r="BX63" s="810"/>
      <c r="BY63" s="810"/>
      <c r="BZ63" s="810"/>
      <c r="CA63" s="810"/>
      <c r="CB63" s="810"/>
      <c r="CC63" s="810"/>
      <c r="CD63" s="810"/>
      <c r="CE63" s="810"/>
      <c r="CF63" s="810"/>
      <c r="CG63" s="811"/>
      <c r="CH63" s="812"/>
      <c r="CI63" s="813"/>
      <c r="CJ63" s="813"/>
      <c r="CK63" s="813"/>
      <c r="CL63" s="814"/>
      <c r="CM63" s="812"/>
      <c r="CN63" s="813"/>
      <c r="CO63" s="813"/>
      <c r="CP63" s="813"/>
      <c r="CQ63" s="814"/>
      <c r="CR63" s="812"/>
      <c r="CS63" s="813"/>
      <c r="CT63" s="813"/>
      <c r="CU63" s="813"/>
      <c r="CV63" s="814"/>
      <c r="CW63" s="812"/>
      <c r="CX63" s="813"/>
      <c r="CY63" s="813"/>
      <c r="CZ63" s="813"/>
      <c r="DA63" s="814"/>
      <c r="DB63" s="812"/>
      <c r="DC63" s="813"/>
      <c r="DD63" s="813"/>
      <c r="DE63" s="813"/>
      <c r="DF63" s="814"/>
      <c r="DG63" s="812"/>
      <c r="DH63" s="813"/>
      <c r="DI63" s="813"/>
      <c r="DJ63" s="813"/>
      <c r="DK63" s="814"/>
      <c r="DL63" s="812"/>
      <c r="DM63" s="813"/>
      <c r="DN63" s="813"/>
      <c r="DO63" s="813"/>
      <c r="DP63" s="814"/>
      <c r="DQ63" s="812"/>
      <c r="DR63" s="813"/>
      <c r="DS63" s="813"/>
      <c r="DT63" s="813"/>
      <c r="DU63" s="814"/>
      <c r="DV63" s="809"/>
      <c r="DW63" s="810"/>
      <c r="DX63" s="810"/>
      <c r="DY63" s="810"/>
      <c r="DZ63" s="815"/>
      <c r="EA63" s="230"/>
    </row>
    <row r="64" spans="1:131" ht="26.25" customHeight="1" x14ac:dyDescent="0.15">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809"/>
      <c r="BT64" s="810"/>
      <c r="BU64" s="810"/>
      <c r="BV64" s="810"/>
      <c r="BW64" s="810"/>
      <c r="BX64" s="810"/>
      <c r="BY64" s="810"/>
      <c r="BZ64" s="810"/>
      <c r="CA64" s="810"/>
      <c r="CB64" s="810"/>
      <c r="CC64" s="810"/>
      <c r="CD64" s="810"/>
      <c r="CE64" s="810"/>
      <c r="CF64" s="810"/>
      <c r="CG64" s="811"/>
      <c r="CH64" s="812"/>
      <c r="CI64" s="813"/>
      <c r="CJ64" s="813"/>
      <c r="CK64" s="813"/>
      <c r="CL64" s="814"/>
      <c r="CM64" s="812"/>
      <c r="CN64" s="813"/>
      <c r="CO64" s="813"/>
      <c r="CP64" s="813"/>
      <c r="CQ64" s="814"/>
      <c r="CR64" s="812"/>
      <c r="CS64" s="813"/>
      <c r="CT64" s="813"/>
      <c r="CU64" s="813"/>
      <c r="CV64" s="814"/>
      <c r="CW64" s="812"/>
      <c r="CX64" s="813"/>
      <c r="CY64" s="813"/>
      <c r="CZ64" s="813"/>
      <c r="DA64" s="814"/>
      <c r="DB64" s="812"/>
      <c r="DC64" s="813"/>
      <c r="DD64" s="813"/>
      <c r="DE64" s="813"/>
      <c r="DF64" s="814"/>
      <c r="DG64" s="812"/>
      <c r="DH64" s="813"/>
      <c r="DI64" s="813"/>
      <c r="DJ64" s="813"/>
      <c r="DK64" s="814"/>
      <c r="DL64" s="812"/>
      <c r="DM64" s="813"/>
      <c r="DN64" s="813"/>
      <c r="DO64" s="813"/>
      <c r="DP64" s="814"/>
      <c r="DQ64" s="812"/>
      <c r="DR64" s="813"/>
      <c r="DS64" s="813"/>
      <c r="DT64" s="813"/>
      <c r="DU64" s="814"/>
      <c r="DV64" s="809"/>
      <c r="DW64" s="810"/>
      <c r="DX64" s="810"/>
      <c r="DY64" s="810"/>
      <c r="DZ64" s="815"/>
      <c r="EA64" s="230"/>
    </row>
    <row r="65" spans="1:131" ht="26.25" customHeight="1" thickBot="1" x14ac:dyDescent="0.2">
      <c r="A65" s="232" t="s">
        <v>400</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809"/>
      <c r="BT65" s="810"/>
      <c r="BU65" s="810"/>
      <c r="BV65" s="810"/>
      <c r="BW65" s="810"/>
      <c r="BX65" s="810"/>
      <c r="BY65" s="810"/>
      <c r="BZ65" s="810"/>
      <c r="CA65" s="810"/>
      <c r="CB65" s="810"/>
      <c r="CC65" s="810"/>
      <c r="CD65" s="810"/>
      <c r="CE65" s="810"/>
      <c r="CF65" s="810"/>
      <c r="CG65" s="811"/>
      <c r="CH65" s="812"/>
      <c r="CI65" s="813"/>
      <c r="CJ65" s="813"/>
      <c r="CK65" s="813"/>
      <c r="CL65" s="814"/>
      <c r="CM65" s="812"/>
      <c r="CN65" s="813"/>
      <c r="CO65" s="813"/>
      <c r="CP65" s="813"/>
      <c r="CQ65" s="814"/>
      <c r="CR65" s="812"/>
      <c r="CS65" s="813"/>
      <c r="CT65" s="813"/>
      <c r="CU65" s="813"/>
      <c r="CV65" s="814"/>
      <c r="CW65" s="812"/>
      <c r="CX65" s="813"/>
      <c r="CY65" s="813"/>
      <c r="CZ65" s="813"/>
      <c r="DA65" s="814"/>
      <c r="DB65" s="812"/>
      <c r="DC65" s="813"/>
      <c r="DD65" s="813"/>
      <c r="DE65" s="813"/>
      <c r="DF65" s="814"/>
      <c r="DG65" s="812"/>
      <c r="DH65" s="813"/>
      <c r="DI65" s="813"/>
      <c r="DJ65" s="813"/>
      <c r="DK65" s="814"/>
      <c r="DL65" s="812"/>
      <c r="DM65" s="813"/>
      <c r="DN65" s="813"/>
      <c r="DO65" s="813"/>
      <c r="DP65" s="814"/>
      <c r="DQ65" s="812"/>
      <c r="DR65" s="813"/>
      <c r="DS65" s="813"/>
      <c r="DT65" s="813"/>
      <c r="DU65" s="814"/>
      <c r="DV65" s="809"/>
      <c r="DW65" s="810"/>
      <c r="DX65" s="810"/>
      <c r="DY65" s="810"/>
      <c r="DZ65" s="815"/>
      <c r="EA65" s="230"/>
    </row>
    <row r="66" spans="1:131" ht="26.25" customHeight="1" x14ac:dyDescent="0.15">
      <c r="A66" s="763" t="s">
        <v>401</v>
      </c>
      <c r="B66" s="764"/>
      <c r="C66" s="764"/>
      <c r="D66" s="764"/>
      <c r="E66" s="764"/>
      <c r="F66" s="764"/>
      <c r="G66" s="764"/>
      <c r="H66" s="764"/>
      <c r="I66" s="764"/>
      <c r="J66" s="764"/>
      <c r="K66" s="764"/>
      <c r="L66" s="764"/>
      <c r="M66" s="764"/>
      <c r="N66" s="764"/>
      <c r="O66" s="764"/>
      <c r="P66" s="765"/>
      <c r="Q66" s="769" t="s">
        <v>381</v>
      </c>
      <c r="R66" s="770"/>
      <c r="S66" s="770"/>
      <c r="T66" s="770"/>
      <c r="U66" s="771"/>
      <c r="V66" s="769" t="s">
        <v>382</v>
      </c>
      <c r="W66" s="770"/>
      <c r="X66" s="770"/>
      <c r="Y66" s="770"/>
      <c r="Z66" s="771"/>
      <c r="AA66" s="769" t="s">
        <v>383</v>
      </c>
      <c r="AB66" s="770"/>
      <c r="AC66" s="770"/>
      <c r="AD66" s="770"/>
      <c r="AE66" s="771"/>
      <c r="AF66" s="890" t="s">
        <v>384</v>
      </c>
      <c r="AG66" s="851"/>
      <c r="AH66" s="851"/>
      <c r="AI66" s="851"/>
      <c r="AJ66" s="891"/>
      <c r="AK66" s="769" t="s">
        <v>385</v>
      </c>
      <c r="AL66" s="764"/>
      <c r="AM66" s="764"/>
      <c r="AN66" s="764"/>
      <c r="AO66" s="765"/>
      <c r="AP66" s="769" t="s">
        <v>386</v>
      </c>
      <c r="AQ66" s="770"/>
      <c r="AR66" s="770"/>
      <c r="AS66" s="770"/>
      <c r="AT66" s="771"/>
      <c r="AU66" s="769" t="s">
        <v>402</v>
      </c>
      <c r="AV66" s="770"/>
      <c r="AW66" s="770"/>
      <c r="AX66" s="770"/>
      <c r="AY66" s="771"/>
      <c r="AZ66" s="769" t="s">
        <v>365</v>
      </c>
      <c r="BA66" s="770"/>
      <c r="BB66" s="770"/>
      <c r="BC66" s="770"/>
      <c r="BD66" s="776"/>
      <c r="BE66" s="241"/>
      <c r="BF66" s="241"/>
      <c r="BG66" s="241"/>
      <c r="BH66" s="241"/>
      <c r="BI66" s="241"/>
      <c r="BJ66" s="241"/>
      <c r="BK66" s="241"/>
      <c r="BL66" s="241"/>
      <c r="BM66" s="241"/>
      <c r="BN66" s="241"/>
      <c r="BO66" s="241"/>
      <c r="BP66" s="241"/>
      <c r="BQ66" s="238">
        <v>60</v>
      </c>
      <c r="BR66" s="243"/>
      <c r="BS66" s="895"/>
      <c r="BT66" s="896"/>
      <c r="BU66" s="896"/>
      <c r="BV66" s="896"/>
      <c r="BW66" s="896"/>
      <c r="BX66" s="896"/>
      <c r="BY66" s="896"/>
      <c r="BZ66" s="896"/>
      <c r="CA66" s="896"/>
      <c r="CB66" s="896"/>
      <c r="CC66" s="896"/>
      <c r="CD66" s="896"/>
      <c r="CE66" s="896"/>
      <c r="CF66" s="896"/>
      <c r="CG66" s="901"/>
      <c r="CH66" s="898"/>
      <c r="CI66" s="899"/>
      <c r="CJ66" s="899"/>
      <c r="CK66" s="899"/>
      <c r="CL66" s="900"/>
      <c r="CM66" s="898"/>
      <c r="CN66" s="899"/>
      <c r="CO66" s="899"/>
      <c r="CP66" s="899"/>
      <c r="CQ66" s="900"/>
      <c r="CR66" s="898"/>
      <c r="CS66" s="899"/>
      <c r="CT66" s="899"/>
      <c r="CU66" s="899"/>
      <c r="CV66" s="900"/>
      <c r="CW66" s="898"/>
      <c r="CX66" s="899"/>
      <c r="CY66" s="899"/>
      <c r="CZ66" s="899"/>
      <c r="DA66" s="900"/>
      <c r="DB66" s="898"/>
      <c r="DC66" s="899"/>
      <c r="DD66" s="899"/>
      <c r="DE66" s="899"/>
      <c r="DF66" s="900"/>
      <c r="DG66" s="898"/>
      <c r="DH66" s="899"/>
      <c r="DI66" s="899"/>
      <c r="DJ66" s="899"/>
      <c r="DK66" s="900"/>
      <c r="DL66" s="898"/>
      <c r="DM66" s="899"/>
      <c r="DN66" s="899"/>
      <c r="DO66" s="899"/>
      <c r="DP66" s="900"/>
      <c r="DQ66" s="898"/>
      <c r="DR66" s="899"/>
      <c r="DS66" s="899"/>
      <c r="DT66" s="899"/>
      <c r="DU66" s="900"/>
      <c r="DV66" s="895"/>
      <c r="DW66" s="896"/>
      <c r="DX66" s="896"/>
      <c r="DY66" s="896"/>
      <c r="DZ66" s="897"/>
      <c r="EA66" s="230"/>
    </row>
    <row r="67" spans="1:131" ht="26.25" customHeight="1" thickBot="1" x14ac:dyDescent="0.2">
      <c r="A67" s="766"/>
      <c r="B67" s="767"/>
      <c r="C67" s="767"/>
      <c r="D67" s="767"/>
      <c r="E67" s="767"/>
      <c r="F67" s="767"/>
      <c r="G67" s="767"/>
      <c r="H67" s="767"/>
      <c r="I67" s="767"/>
      <c r="J67" s="767"/>
      <c r="K67" s="767"/>
      <c r="L67" s="767"/>
      <c r="M67" s="767"/>
      <c r="N67" s="767"/>
      <c r="O67" s="767"/>
      <c r="P67" s="768"/>
      <c r="Q67" s="772"/>
      <c r="R67" s="773"/>
      <c r="S67" s="773"/>
      <c r="T67" s="773"/>
      <c r="U67" s="774"/>
      <c r="V67" s="772"/>
      <c r="W67" s="773"/>
      <c r="X67" s="773"/>
      <c r="Y67" s="773"/>
      <c r="Z67" s="774"/>
      <c r="AA67" s="772"/>
      <c r="AB67" s="773"/>
      <c r="AC67" s="773"/>
      <c r="AD67" s="773"/>
      <c r="AE67" s="774"/>
      <c r="AF67" s="892"/>
      <c r="AG67" s="854"/>
      <c r="AH67" s="854"/>
      <c r="AI67" s="854"/>
      <c r="AJ67" s="893"/>
      <c r="AK67" s="894"/>
      <c r="AL67" s="767"/>
      <c r="AM67" s="767"/>
      <c r="AN67" s="767"/>
      <c r="AO67" s="768"/>
      <c r="AP67" s="772"/>
      <c r="AQ67" s="773"/>
      <c r="AR67" s="773"/>
      <c r="AS67" s="773"/>
      <c r="AT67" s="774"/>
      <c r="AU67" s="772"/>
      <c r="AV67" s="773"/>
      <c r="AW67" s="773"/>
      <c r="AX67" s="773"/>
      <c r="AY67" s="774"/>
      <c r="AZ67" s="772"/>
      <c r="BA67" s="773"/>
      <c r="BB67" s="773"/>
      <c r="BC67" s="773"/>
      <c r="BD67" s="778"/>
      <c r="BE67" s="241"/>
      <c r="BF67" s="241"/>
      <c r="BG67" s="241"/>
      <c r="BH67" s="241"/>
      <c r="BI67" s="241"/>
      <c r="BJ67" s="241"/>
      <c r="BK67" s="241"/>
      <c r="BL67" s="241"/>
      <c r="BM67" s="241"/>
      <c r="BN67" s="241"/>
      <c r="BO67" s="241"/>
      <c r="BP67" s="241"/>
      <c r="BQ67" s="238">
        <v>61</v>
      </c>
      <c r="BR67" s="243"/>
      <c r="BS67" s="895"/>
      <c r="BT67" s="896"/>
      <c r="BU67" s="896"/>
      <c r="BV67" s="896"/>
      <c r="BW67" s="896"/>
      <c r="BX67" s="896"/>
      <c r="BY67" s="896"/>
      <c r="BZ67" s="896"/>
      <c r="CA67" s="896"/>
      <c r="CB67" s="896"/>
      <c r="CC67" s="896"/>
      <c r="CD67" s="896"/>
      <c r="CE67" s="896"/>
      <c r="CF67" s="896"/>
      <c r="CG67" s="901"/>
      <c r="CH67" s="898"/>
      <c r="CI67" s="899"/>
      <c r="CJ67" s="899"/>
      <c r="CK67" s="899"/>
      <c r="CL67" s="900"/>
      <c r="CM67" s="898"/>
      <c r="CN67" s="899"/>
      <c r="CO67" s="899"/>
      <c r="CP67" s="899"/>
      <c r="CQ67" s="900"/>
      <c r="CR67" s="898"/>
      <c r="CS67" s="899"/>
      <c r="CT67" s="899"/>
      <c r="CU67" s="899"/>
      <c r="CV67" s="900"/>
      <c r="CW67" s="898"/>
      <c r="CX67" s="899"/>
      <c r="CY67" s="899"/>
      <c r="CZ67" s="899"/>
      <c r="DA67" s="900"/>
      <c r="DB67" s="898"/>
      <c r="DC67" s="899"/>
      <c r="DD67" s="899"/>
      <c r="DE67" s="899"/>
      <c r="DF67" s="900"/>
      <c r="DG67" s="898"/>
      <c r="DH67" s="899"/>
      <c r="DI67" s="899"/>
      <c r="DJ67" s="899"/>
      <c r="DK67" s="900"/>
      <c r="DL67" s="898"/>
      <c r="DM67" s="899"/>
      <c r="DN67" s="899"/>
      <c r="DO67" s="899"/>
      <c r="DP67" s="900"/>
      <c r="DQ67" s="898"/>
      <c r="DR67" s="899"/>
      <c r="DS67" s="899"/>
      <c r="DT67" s="899"/>
      <c r="DU67" s="900"/>
      <c r="DV67" s="895"/>
      <c r="DW67" s="896"/>
      <c r="DX67" s="896"/>
      <c r="DY67" s="896"/>
      <c r="DZ67" s="897"/>
      <c r="EA67" s="230"/>
    </row>
    <row r="68" spans="1:131" ht="26.25" customHeight="1" thickTop="1" x14ac:dyDescent="0.15">
      <c r="A68" s="236">
        <v>1</v>
      </c>
      <c r="B68" s="905" t="s">
        <v>550</v>
      </c>
      <c r="C68" s="906"/>
      <c r="D68" s="906"/>
      <c r="E68" s="906"/>
      <c r="F68" s="906"/>
      <c r="G68" s="906"/>
      <c r="H68" s="906"/>
      <c r="I68" s="906"/>
      <c r="J68" s="906"/>
      <c r="K68" s="906"/>
      <c r="L68" s="906"/>
      <c r="M68" s="906"/>
      <c r="N68" s="906"/>
      <c r="O68" s="906"/>
      <c r="P68" s="907"/>
      <c r="Q68" s="908">
        <v>295</v>
      </c>
      <c r="R68" s="902"/>
      <c r="S68" s="902"/>
      <c r="T68" s="902"/>
      <c r="U68" s="902"/>
      <c r="V68" s="902">
        <v>251</v>
      </c>
      <c r="W68" s="902"/>
      <c r="X68" s="902"/>
      <c r="Y68" s="902"/>
      <c r="Z68" s="902"/>
      <c r="AA68" s="902">
        <v>44</v>
      </c>
      <c r="AB68" s="902"/>
      <c r="AC68" s="902"/>
      <c r="AD68" s="902"/>
      <c r="AE68" s="902"/>
      <c r="AF68" s="902">
        <v>44</v>
      </c>
      <c r="AG68" s="902"/>
      <c r="AH68" s="902"/>
      <c r="AI68" s="902"/>
      <c r="AJ68" s="902"/>
      <c r="AK68" s="902">
        <v>12</v>
      </c>
      <c r="AL68" s="902"/>
      <c r="AM68" s="902"/>
      <c r="AN68" s="902"/>
      <c r="AO68" s="902"/>
      <c r="AP68" s="902">
        <v>36</v>
      </c>
      <c r="AQ68" s="902"/>
      <c r="AR68" s="902"/>
      <c r="AS68" s="902"/>
      <c r="AT68" s="902"/>
      <c r="AU68" s="902" t="s">
        <v>549</v>
      </c>
      <c r="AV68" s="902"/>
      <c r="AW68" s="902"/>
      <c r="AX68" s="902"/>
      <c r="AY68" s="902"/>
      <c r="AZ68" s="903"/>
      <c r="BA68" s="903"/>
      <c r="BB68" s="903"/>
      <c r="BC68" s="903"/>
      <c r="BD68" s="904"/>
      <c r="BE68" s="241"/>
      <c r="BF68" s="241"/>
      <c r="BG68" s="241"/>
      <c r="BH68" s="241"/>
      <c r="BI68" s="241"/>
      <c r="BJ68" s="241"/>
      <c r="BK68" s="241"/>
      <c r="BL68" s="241"/>
      <c r="BM68" s="241"/>
      <c r="BN68" s="241"/>
      <c r="BO68" s="241"/>
      <c r="BP68" s="241"/>
      <c r="BQ68" s="238">
        <v>62</v>
      </c>
      <c r="BR68" s="243"/>
      <c r="BS68" s="895"/>
      <c r="BT68" s="896"/>
      <c r="BU68" s="896"/>
      <c r="BV68" s="896"/>
      <c r="BW68" s="896"/>
      <c r="BX68" s="896"/>
      <c r="BY68" s="896"/>
      <c r="BZ68" s="896"/>
      <c r="CA68" s="896"/>
      <c r="CB68" s="896"/>
      <c r="CC68" s="896"/>
      <c r="CD68" s="896"/>
      <c r="CE68" s="896"/>
      <c r="CF68" s="896"/>
      <c r="CG68" s="901"/>
      <c r="CH68" s="898"/>
      <c r="CI68" s="899"/>
      <c r="CJ68" s="899"/>
      <c r="CK68" s="899"/>
      <c r="CL68" s="900"/>
      <c r="CM68" s="898"/>
      <c r="CN68" s="899"/>
      <c r="CO68" s="899"/>
      <c r="CP68" s="899"/>
      <c r="CQ68" s="900"/>
      <c r="CR68" s="898"/>
      <c r="CS68" s="899"/>
      <c r="CT68" s="899"/>
      <c r="CU68" s="899"/>
      <c r="CV68" s="900"/>
      <c r="CW68" s="898"/>
      <c r="CX68" s="899"/>
      <c r="CY68" s="899"/>
      <c r="CZ68" s="899"/>
      <c r="DA68" s="900"/>
      <c r="DB68" s="898"/>
      <c r="DC68" s="899"/>
      <c r="DD68" s="899"/>
      <c r="DE68" s="899"/>
      <c r="DF68" s="900"/>
      <c r="DG68" s="898"/>
      <c r="DH68" s="899"/>
      <c r="DI68" s="899"/>
      <c r="DJ68" s="899"/>
      <c r="DK68" s="900"/>
      <c r="DL68" s="898"/>
      <c r="DM68" s="899"/>
      <c r="DN68" s="899"/>
      <c r="DO68" s="899"/>
      <c r="DP68" s="900"/>
      <c r="DQ68" s="898"/>
      <c r="DR68" s="899"/>
      <c r="DS68" s="899"/>
      <c r="DT68" s="899"/>
      <c r="DU68" s="900"/>
      <c r="DV68" s="895"/>
      <c r="DW68" s="896"/>
      <c r="DX68" s="896"/>
      <c r="DY68" s="896"/>
      <c r="DZ68" s="897"/>
      <c r="EA68" s="230"/>
    </row>
    <row r="69" spans="1:131" ht="26.25" customHeight="1" x14ac:dyDescent="0.15">
      <c r="A69" s="238">
        <v>2</v>
      </c>
      <c r="B69" s="909" t="s">
        <v>551</v>
      </c>
      <c r="C69" s="910"/>
      <c r="D69" s="910"/>
      <c r="E69" s="910"/>
      <c r="F69" s="910"/>
      <c r="G69" s="910"/>
      <c r="H69" s="910"/>
      <c r="I69" s="910"/>
      <c r="J69" s="910"/>
      <c r="K69" s="910"/>
      <c r="L69" s="910"/>
      <c r="M69" s="910"/>
      <c r="N69" s="910"/>
      <c r="O69" s="910"/>
      <c r="P69" s="911"/>
      <c r="Q69" s="912">
        <v>1801</v>
      </c>
      <c r="R69" s="866"/>
      <c r="S69" s="866"/>
      <c r="T69" s="866"/>
      <c r="U69" s="866"/>
      <c r="V69" s="866">
        <v>1743</v>
      </c>
      <c r="W69" s="866"/>
      <c r="X69" s="866"/>
      <c r="Y69" s="866"/>
      <c r="Z69" s="866"/>
      <c r="AA69" s="866">
        <v>58</v>
      </c>
      <c r="AB69" s="866"/>
      <c r="AC69" s="866"/>
      <c r="AD69" s="866"/>
      <c r="AE69" s="866"/>
      <c r="AF69" s="866">
        <v>58</v>
      </c>
      <c r="AG69" s="866"/>
      <c r="AH69" s="866"/>
      <c r="AI69" s="866"/>
      <c r="AJ69" s="866"/>
      <c r="AK69" s="866" t="s">
        <v>549</v>
      </c>
      <c r="AL69" s="866"/>
      <c r="AM69" s="866"/>
      <c r="AN69" s="866"/>
      <c r="AO69" s="866"/>
      <c r="AP69" s="866">
        <v>1931</v>
      </c>
      <c r="AQ69" s="866"/>
      <c r="AR69" s="866"/>
      <c r="AS69" s="866"/>
      <c r="AT69" s="866"/>
      <c r="AU69" s="866">
        <v>396</v>
      </c>
      <c r="AV69" s="866"/>
      <c r="AW69" s="866"/>
      <c r="AX69" s="866"/>
      <c r="AY69" s="866"/>
      <c r="AZ69" s="868"/>
      <c r="BA69" s="868"/>
      <c r="BB69" s="868"/>
      <c r="BC69" s="868"/>
      <c r="BD69" s="869"/>
      <c r="BE69" s="241"/>
      <c r="BF69" s="241"/>
      <c r="BG69" s="241"/>
      <c r="BH69" s="241"/>
      <c r="BI69" s="241"/>
      <c r="BJ69" s="241"/>
      <c r="BK69" s="241"/>
      <c r="BL69" s="241"/>
      <c r="BM69" s="241"/>
      <c r="BN69" s="241"/>
      <c r="BO69" s="241"/>
      <c r="BP69" s="241"/>
      <c r="BQ69" s="238">
        <v>63</v>
      </c>
      <c r="BR69" s="243"/>
      <c r="BS69" s="895"/>
      <c r="BT69" s="896"/>
      <c r="BU69" s="896"/>
      <c r="BV69" s="896"/>
      <c r="BW69" s="896"/>
      <c r="BX69" s="896"/>
      <c r="BY69" s="896"/>
      <c r="BZ69" s="896"/>
      <c r="CA69" s="896"/>
      <c r="CB69" s="896"/>
      <c r="CC69" s="896"/>
      <c r="CD69" s="896"/>
      <c r="CE69" s="896"/>
      <c r="CF69" s="896"/>
      <c r="CG69" s="901"/>
      <c r="CH69" s="898"/>
      <c r="CI69" s="899"/>
      <c r="CJ69" s="899"/>
      <c r="CK69" s="899"/>
      <c r="CL69" s="900"/>
      <c r="CM69" s="898"/>
      <c r="CN69" s="899"/>
      <c r="CO69" s="899"/>
      <c r="CP69" s="899"/>
      <c r="CQ69" s="900"/>
      <c r="CR69" s="898"/>
      <c r="CS69" s="899"/>
      <c r="CT69" s="899"/>
      <c r="CU69" s="899"/>
      <c r="CV69" s="900"/>
      <c r="CW69" s="898"/>
      <c r="CX69" s="899"/>
      <c r="CY69" s="899"/>
      <c r="CZ69" s="899"/>
      <c r="DA69" s="900"/>
      <c r="DB69" s="898"/>
      <c r="DC69" s="899"/>
      <c r="DD69" s="899"/>
      <c r="DE69" s="899"/>
      <c r="DF69" s="900"/>
      <c r="DG69" s="898"/>
      <c r="DH69" s="899"/>
      <c r="DI69" s="899"/>
      <c r="DJ69" s="899"/>
      <c r="DK69" s="900"/>
      <c r="DL69" s="898"/>
      <c r="DM69" s="899"/>
      <c r="DN69" s="899"/>
      <c r="DO69" s="899"/>
      <c r="DP69" s="900"/>
      <c r="DQ69" s="898"/>
      <c r="DR69" s="899"/>
      <c r="DS69" s="899"/>
      <c r="DT69" s="899"/>
      <c r="DU69" s="900"/>
      <c r="DV69" s="895"/>
      <c r="DW69" s="896"/>
      <c r="DX69" s="896"/>
      <c r="DY69" s="896"/>
      <c r="DZ69" s="897"/>
      <c r="EA69" s="230"/>
    </row>
    <row r="70" spans="1:131" ht="26.25" customHeight="1" x14ac:dyDescent="0.15">
      <c r="A70" s="238">
        <v>3</v>
      </c>
      <c r="B70" s="909" t="s">
        <v>552</v>
      </c>
      <c r="C70" s="910"/>
      <c r="D70" s="910"/>
      <c r="E70" s="910"/>
      <c r="F70" s="910"/>
      <c r="G70" s="910"/>
      <c r="H70" s="910"/>
      <c r="I70" s="910"/>
      <c r="J70" s="910"/>
      <c r="K70" s="910"/>
      <c r="L70" s="910"/>
      <c r="M70" s="910"/>
      <c r="N70" s="910"/>
      <c r="O70" s="910"/>
      <c r="P70" s="911"/>
      <c r="Q70" s="912">
        <v>47</v>
      </c>
      <c r="R70" s="866"/>
      <c r="S70" s="866"/>
      <c r="T70" s="866"/>
      <c r="U70" s="866"/>
      <c r="V70" s="866">
        <v>46</v>
      </c>
      <c r="W70" s="866"/>
      <c r="X70" s="866"/>
      <c r="Y70" s="866"/>
      <c r="Z70" s="866"/>
      <c r="AA70" s="866">
        <v>1</v>
      </c>
      <c r="AB70" s="866"/>
      <c r="AC70" s="866"/>
      <c r="AD70" s="866"/>
      <c r="AE70" s="866"/>
      <c r="AF70" s="866">
        <v>1</v>
      </c>
      <c r="AG70" s="866"/>
      <c r="AH70" s="866"/>
      <c r="AI70" s="866"/>
      <c r="AJ70" s="866"/>
      <c r="AK70" s="866" t="s">
        <v>549</v>
      </c>
      <c r="AL70" s="866"/>
      <c r="AM70" s="866"/>
      <c r="AN70" s="866"/>
      <c r="AO70" s="866"/>
      <c r="AP70" s="866" t="s">
        <v>549</v>
      </c>
      <c r="AQ70" s="866"/>
      <c r="AR70" s="866"/>
      <c r="AS70" s="866"/>
      <c r="AT70" s="866"/>
      <c r="AU70" s="866" t="s">
        <v>549</v>
      </c>
      <c r="AV70" s="866"/>
      <c r="AW70" s="866"/>
      <c r="AX70" s="866"/>
      <c r="AY70" s="866"/>
      <c r="AZ70" s="868"/>
      <c r="BA70" s="868"/>
      <c r="BB70" s="868"/>
      <c r="BC70" s="868"/>
      <c r="BD70" s="869"/>
      <c r="BE70" s="241"/>
      <c r="BF70" s="241"/>
      <c r="BG70" s="241"/>
      <c r="BH70" s="241"/>
      <c r="BI70" s="241"/>
      <c r="BJ70" s="241"/>
      <c r="BK70" s="241"/>
      <c r="BL70" s="241"/>
      <c r="BM70" s="241"/>
      <c r="BN70" s="241"/>
      <c r="BO70" s="241"/>
      <c r="BP70" s="241"/>
      <c r="BQ70" s="238">
        <v>64</v>
      </c>
      <c r="BR70" s="243"/>
      <c r="BS70" s="895"/>
      <c r="BT70" s="896"/>
      <c r="BU70" s="896"/>
      <c r="BV70" s="896"/>
      <c r="BW70" s="896"/>
      <c r="BX70" s="896"/>
      <c r="BY70" s="896"/>
      <c r="BZ70" s="896"/>
      <c r="CA70" s="896"/>
      <c r="CB70" s="896"/>
      <c r="CC70" s="896"/>
      <c r="CD70" s="896"/>
      <c r="CE70" s="896"/>
      <c r="CF70" s="896"/>
      <c r="CG70" s="901"/>
      <c r="CH70" s="898"/>
      <c r="CI70" s="899"/>
      <c r="CJ70" s="899"/>
      <c r="CK70" s="899"/>
      <c r="CL70" s="900"/>
      <c r="CM70" s="898"/>
      <c r="CN70" s="899"/>
      <c r="CO70" s="899"/>
      <c r="CP70" s="899"/>
      <c r="CQ70" s="900"/>
      <c r="CR70" s="898"/>
      <c r="CS70" s="899"/>
      <c r="CT70" s="899"/>
      <c r="CU70" s="899"/>
      <c r="CV70" s="900"/>
      <c r="CW70" s="898"/>
      <c r="CX70" s="899"/>
      <c r="CY70" s="899"/>
      <c r="CZ70" s="899"/>
      <c r="DA70" s="900"/>
      <c r="DB70" s="898"/>
      <c r="DC70" s="899"/>
      <c r="DD70" s="899"/>
      <c r="DE70" s="899"/>
      <c r="DF70" s="900"/>
      <c r="DG70" s="898"/>
      <c r="DH70" s="899"/>
      <c r="DI70" s="899"/>
      <c r="DJ70" s="899"/>
      <c r="DK70" s="900"/>
      <c r="DL70" s="898"/>
      <c r="DM70" s="899"/>
      <c r="DN70" s="899"/>
      <c r="DO70" s="899"/>
      <c r="DP70" s="900"/>
      <c r="DQ70" s="898"/>
      <c r="DR70" s="899"/>
      <c r="DS70" s="899"/>
      <c r="DT70" s="899"/>
      <c r="DU70" s="900"/>
      <c r="DV70" s="895"/>
      <c r="DW70" s="896"/>
      <c r="DX70" s="896"/>
      <c r="DY70" s="896"/>
      <c r="DZ70" s="897"/>
      <c r="EA70" s="230"/>
    </row>
    <row r="71" spans="1:131" ht="26.25" customHeight="1" x14ac:dyDescent="0.15">
      <c r="A71" s="238">
        <v>4</v>
      </c>
      <c r="B71" s="909" t="s">
        <v>553</v>
      </c>
      <c r="C71" s="910"/>
      <c r="D71" s="910"/>
      <c r="E71" s="910"/>
      <c r="F71" s="910"/>
      <c r="G71" s="910"/>
      <c r="H71" s="910"/>
      <c r="I71" s="910"/>
      <c r="J71" s="910"/>
      <c r="K71" s="910"/>
      <c r="L71" s="910"/>
      <c r="M71" s="910"/>
      <c r="N71" s="910"/>
      <c r="O71" s="910"/>
      <c r="P71" s="911"/>
      <c r="Q71" s="912">
        <v>409</v>
      </c>
      <c r="R71" s="866"/>
      <c r="S71" s="866"/>
      <c r="T71" s="866"/>
      <c r="U71" s="866"/>
      <c r="V71" s="866">
        <v>390</v>
      </c>
      <c r="W71" s="866"/>
      <c r="X71" s="866"/>
      <c r="Y71" s="866"/>
      <c r="Z71" s="866"/>
      <c r="AA71" s="866">
        <v>19</v>
      </c>
      <c r="AB71" s="866"/>
      <c r="AC71" s="866"/>
      <c r="AD71" s="866"/>
      <c r="AE71" s="866"/>
      <c r="AF71" s="866">
        <v>19</v>
      </c>
      <c r="AG71" s="866"/>
      <c r="AH71" s="866"/>
      <c r="AI71" s="866"/>
      <c r="AJ71" s="866"/>
      <c r="AK71" s="866" t="s">
        <v>549</v>
      </c>
      <c r="AL71" s="866"/>
      <c r="AM71" s="866"/>
      <c r="AN71" s="866"/>
      <c r="AO71" s="866"/>
      <c r="AP71" s="866">
        <v>439</v>
      </c>
      <c r="AQ71" s="866"/>
      <c r="AR71" s="866"/>
      <c r="AS71" s="866"/>
      <c r="AT71" s="866"/>
      <c r="AU71" s="866" t="s">
        <v>549</v>
      </c>
      <c r="AV71" s="866"/>
      <c r="AW71" s="866"/>
      <c r="AX71" s="866"/>
      <c r="AY71" s="866"/>
      <c r="AZ71" s="868"/>
      <c r="BA71" s="868"/>
      <c r="BB71" s="868"/>
      <c r="BC71" s="868"/>
      <c r="BD71" s="869"/>
      <c r="BE71" s="241"/>
      <c r="BF71" s="241"/>
      <c r="BG71" s="241"/>
      <c r="BH71" s="241"/>
      <c r="BI71" s="241"/>
      <c r="BJ71" s="241"/>
      <c r="BK71" s="241"/>
      <c r="BL71" s="241"/>
      <c r="BM71" s="241"/>
      <c r="BN71" s="241"/>
      <c r="BO71" s="241"/>
      <c r="BP71" s="241"/>
      <c r="BQ71" s="238">
        <v>65</v>
      </c>
      <c r="BR71" s="243"/>
      <c r="BS71" s="895"/>
      <c r="BT71" s="896"/>
      <c r="BU71" s="896"/>
      <c r="BV71" s="896"/>
      <c r="BW71" s="896"/>
      <c r="BX71" s="896"/>
      <c r="BY71" s="896"/>
      <c r="BZ71" s="896"/>
      <c r="CA71" s="896"/>
      <c r="CB71" s="896"/>
      <c r="CC71" s="896"/>
      <c r="CD71" s="896"/>
      <c r="CE71" s="896"/>
      <c r="CF71" s="896"/>
      <c r="CG71" s="901"/>
      <c r="CH71" s="898"/>
      <c r="CI71" s="899"/>
      <c r="CJ71" s="899"/>
      <c r="CK71" s="899"/>
      <c r="CL71" s="900"/>
      <c r="CM71" s="898"/>
      <c r="CN71" s="899"/>
      <c r="CO71" s="899"/>
      <c r="CP71" s="899"/>
      <c r="CQ71" s="900"/>
      <c r="CR71" s="898"/>
      <c r="CS71" s="899"/>
      <c r="CT71" s="899"/>
      <c r="CU71" s="899"/>
      <c r="CV71" s="900"/>
      <c r="CW71" s="898"/>
      <c r="CX71" s="899"/>
      <c r="CY71" s="899"/>
      <c r="CZ71" s="899"/>
      <c r="DA71" s="900"/>
      <c r="DB71" s="898"/>
      <c r="DC71" s="899"/>
      <c r="DD71" s="899"/>
      <c r="DE71" s="899"/>
      <c r="DF71" s="900"/>
      <c r="DG71" s="898"/>
      <c r="DH71" s="899"/>
      <c r="DI71" s="899"/>
      <c r="DJ71" s="899"/>
      <c r="DK71" s="900"/>
      <c r="DL71" s="898"/>
      <c r="DM71" s="899"/>
      <c r="DN71" s="899"/>
      <c r="DO71" s="899"/>
      <c r="DP71" s="900"/>
      <c r="DQ71" s="898"/>
      <c r="DR71" s="899"/>
      <c r="DS71" s="899"/>
      <c r="DT71" s="899"/>
      <c r="DU71" s="900"/>
      <c r="DV71" s="895"/>
      <c r="DW71" s="896"/>
      <c r="DX71" s="896"/>
      <c r="DY71" s="896"/>
      <c r="DZ71" s="897"/>
      <c r="EA71" s="230"/>
    </row>
    <row r="72" spans="1:131" ht="26.25" customHeight="1" x14ac:dyDescent="0.15">
      <c r="A72" s="238">
        <v>5</v>
      </c>
      <c r="B72" s="909" t="s">
        <v>554</v>
      </c>
      <c r="C72" s="910"/>
      <c r="D72" s="910"/>
      <c r="E72" s="910"/>
      <c r="F72" s="910"/>
      <c r="G72" s="910"/>
      <c r="H72" s="910"/>
      <c r="I72" s="910"/>
      <c r="J72" s="910"/>
      <c r="K72" s="910"/>
      <c r="L72" s="910"/>
      <c r="M72" s="910"/>
      <c r="N72" s="910"/>
      <c r="O72" s="910"/>
      <c r="P72" s="911"/>
      <c r="Q72" s="912">
        <v>722</v>
      </c>
      <c r="R72" s="866"/>
      <c r="S72" s="866"/>
      <c r="T72" s="866"/>
      <c r="U72" s="866"/>
      <c r="V72" s="866">
        <v>641</v>
      </c>
      <c r="W72" s="866"/>
      <c r="X72" s="866"/>
      <c r="Y72" s="866"/>
      <c r="Z72" s="866"/>
      <c r="AA72" s="866">
        <v>81</v>
      </c>
      <c r="AB72" s="866"/>
      <c r="AC72" s="866"/>
      <c r="AD72" s="866"/>
      <c r="AE72" s="866"/>
      <c r="AF72" s="866">
        <v>81</v>
      </c>
      <c r="AG72" s="866"/>
      <c r="AH72" s="866"/>
      <c r="AI72" s="866"/>
      <c r="AJ72" s="866"/>
      <c r="AK72" s="866">
        <v>128</v>
      </c>
      <c r="AL72" s="866"/>
      <c r="AM72" s="866"/>
      <c r="AN72" s="866"/>
      <c r="AO72" s="866"/>
      <c r="AP72" s="866" t="s">
        <v>549</v>
      </c>
      <c r="AQ72" s="866"/>
      <c r="AR72" s="866"/>
      <c r="AS72" s="866"/>
      <c r="AT72" s="866"/>
      <c r="AU72" s="866" t="s">
        <v>549</v>
      </c>
      <c r="AV72" s="866"/>
      <c r="AW72" s="866"/>
      <c r="AX72" s="866"/>
      <c r="AY72" s="866"/>
      <c r="AZ72" s="868"/>
      <c r="BA72" s="868"/>
      <c r="BB72" s="868"/>
      <c r="BC72" s="868"/>
      <c r="BD72" s="869"/>
      <c r="BE72" s="241"/>
      <c r="BF72" s="241"/>
      <c r="BG72" s="241"/>
      <c r="BH72" s="241"/>
      <c r="BI72" s="241"/>
      <c r="BJ72" s="241"/>
      <c r="BK72" s="241"/>
      <c r="BL72" s="241"/>
      <c r="BM72" s="241"/>
      <c r="BN72" s="241"/>
      <c r="BO72" s="241"/>
      <c r="BP72" s="241"/>
      <c r="BQ72" s="238">
        <v>66</v>
      </c>
      <c r="BR72" s="243"/>
      <c r="BS72" s="895"/>
      <c r="BT72" s="896"/>
      <c r="BU72" s="896"/>
      <c r="BV72" s="896"/>
      <c r="BW72" s="896"/>
      <c r="BX72" s="896"/>
      <c r="BY72" s="896"/>
      <c r="BZ72" s="896"/>
      <c r="CA72" s="896"/>
      <c r="CB72" s="896"/>
      <c r="CC72" s="896"/>
      <c r="CD72" s="896"/>
      <c r="CE72" s="896"/>
      <c r="CF72" s="896"/>
      <c r="CG72" s="901"/>
      <c r="CH72" s="898"/>
      <c r="CI72" s="899"/>
      <c r="CJ72" s="899"/>
      <c r="CK72" s="899"/>
      <c r="CL72" s="900"/>
      <c r="CM72" s="898"/>
      <c r="CN72" s="899"/>
      <c r="CO72" s="899"/>
      <c r="CP72" s="899"/>
      <c r="CQ72" s="900"/>
      <c r="CR72" s="898"/>
      <c r="CS72" s="899"/>
      <c r="CT72" s="899"/>
      <c r="CU72" s="899"/>
      <c r="CV72" s="900"/>
      <c r="CW72" s="898"/>
      <c r="CX72" s="899"/>
      <c r="CY72" s="899"/>
      <c r="CZ72" s="899"/>
      <c r="DA72" s="900"/>
      <c r="DB72" s="898"/>
      <c r="DC72" s="899"/>
      <c r="DD72" s="899"/>
      <c r="DE72" s="899"/>
      <c r="DF72" s="900"/>
      <c r="DG72" s="898"/>
      <c r="DH72" s="899"/>
      <c r="DI72" s="899"/>
      <c r="DJ72" s="899"/>
      <c r="DK72" s="900"/>
      <c r="DL72" s="898"/>
      <c r="DM72" s="899"/>
      <c r="DN72" s="899"/>
      <c r="DO72" s="899"/>
      <c r="DP72" s="900"/>
      <c r="DQ72" s="898"/>
      <c r="DR72" s="899"/>
      <c r="DS72" s="899"/>
      <c r="DT72" s="899"/>
      <c r="DU72" s="900"/>
      <c r="DV72" s="895"/>
      <c r="DW72" s="896"/>
      <c r="DX72" s="896"/>
      <c r="DY72" s="896"/>
      <c r="DZ72" s="897"/>
      <c r="EA72" s="230"/>
    </row>
    <row r="73" spans="1:131" ht="26.25" customHeight="1" x14ac:dyDescent="0.15">
      <c r="A73" s="238">
        <v>6</v>
      </c>
      <c r="B73" s="909" t="s">
        <v>555</v>
      </c>
      <c r="C73" s="910"/>
      <c r="D73" s="910"/>
      <c r="E73" s="910"/>
      <c r="F73" s="910"/>
      <c r="G73" s="910"/>
      <c r="H73" s="910"/>
      <c r="I73" s="910"/>
      <c r="J73" s="910"/>
      <c r="K73" s="910"/>
      <c r="L73" s="910"/>
      <c r="M73" s="910"/>
      <c r="N73" s="910"/>
      <c r="O73" s="910"/>
      <c r="P73" s="911"/>
      <c r="Q73" s="912">
        <v>5892</v>
      </c>
      <c r="R73" s="866"/>
      <c r="S73" s="866"/>
      <c r="T73" s="866"/>
      <c r="U73" s="866"/>
      <c r="V73" s="866">
        <v>5654</v>
      </c>
      <c r="W73" s="866"/>
      <c r="X73" s="866"/>
      <c r="Y73" s="866"/>
      <c r="Z73" s="866"/>
      <c r="AA73" s="866">
        <v>238</v>
      </c>
      <c r="AB73" s="866"/>
      <c r="AC73" s="866"/>
      <c r="AD73" s="866"/>
      <c r="AE73" s="866"/>
      <c r="AF73" s="866">
        <v>238</v>
      </c>
      <c r="AG73" s="866"/>
      <c r="AH73" s="866"/>
      <c r="AI73" s="866"/>
      <c r="AJ73" s="866"/>
      <c r="AK73" s="866" t="s">
        <v>549</v>
      </c>
      <c r="AL73" s="866"/>
      <c r="AM73" s="866"/>
      <c r="AN73" s="866"/>
      <c r="AO73" s="866"/>
      <c r="AP73" s="866" t="s">
        <v>549</v>
      </c>
      <c r="AQ73" s="866"/>
      <c r="AR73" s="866"/>
      <c r="AS73" s="866"/>
      <c r="AT73" s="866"/>
      <c r="AU73" s="866" t="s">
        <v>549</v>
      </c>
      <c r="AV73" s="866"/>
      <c r="AW73" s="866"/>
      <c r="AX73" s="866"/>
      <c r="AY73" s="866"/>
      <c r="AZ73" s="868"/>
      <c r="BA73" s="868"/>
      <c r="BB73" s="868"/>
      <c r="BC73" s="868"/>
      <c r="BD73" s="869"/>
      <c r="BE73" s="241"/>
      <c r="BF73" s="241"/>
      <c r="BG73" s="241"/>
      <c r="BH73" s="241"/>
      <c r="BI73" s="241"/>
      <c r="BJ73" s="241"/>
      <c r="BK73" s="241"/>
      <c r="BL73" s="241"/>
      <c r="BM73" s="241"/>
      <c r="BN73" s="241"/>
      <c r="BO73" s="241"/>
      <c r="BP73" s="241"/>
      <c r="BQ73" s="238">
        <v>67</v>
      </c>
      <c r="BR73" s="243"/>
      <c r="BS73" s="895"/>
      <c r="BT73" s="896"/>
      <c r="BU73" s="896"/>
      <c r="BV73" s="896"/>
      <c r="BW73" s="896"/>
      <c r="BX73" s="896"/>
      <c r="BY73" s="896"/>
      <c r="BZ73" s="896"/>
      <c r="CA73" s="896"/>
      <c r="CB73" s="896"/>
      <c r="CC73" s="896"/>
      <c r="CD73" s="896"/>
      <c r="CE73" s="896"/>
      <c r="CF73" s="896"/>
      <c r="CG73" s="901"/>
      <c r="CH73" s="898"/>
      <c r="CI73" s="899"/>
      <c r="CJ73" s="899"/>
      <c r="CK73" s="899"/>
      <c r="CL73" s="900"/>
      <c r="CM73" s="898"/>
      <c r="CN73" s="899"/>
      <c r="CO73" s="899"/>
      <c r="CP73" s="899"/>
      <c r="CQ73" s="900"/>
      <c r="CR73" s="898"/>
      <c r="CS73" s="899"/>
      <c r="CT73" s="899"/>
      <c r="CU73" s="899"/>
      <c r="CV73" s="900"/>
      <c r="CW73" s="898"/>
      <c r="CX73" s="899"/>
      <c r="CY73" s="899"/>
      <c r="CZ73" s="899"/>
      <c r="DA73" s="900"/>
      <c r="DB73" s="898"/>
      <c r="DC73" s="899"/>
      <c r="DD73" s="899"/>
      <c r="DE73" s="899"/>
      <c r="DF73" s="900"/>
      <c r="DG73" s="898"/>
      <c r="DH73" s="899"/>
      <c r="DI73" s="899"/>
      <c r="DJ73" s="899"/>
      <c r="DK73" s="900"/>
      <c r="DL73" s="898"/>
      <c r="DM73" s="899"/>
      <c r="DN73" s="899"/>
      <c r="DO73" s="899"/>
      <c r="DP73" s="900"/>
      <c r="DQ73" s="898"/>
      <c r="DR73" s="899"/>
      <c r="DS73" s="899"/>
      <c r="DT73" s="899"/>
      <c r="DU73" s="900"/>
      <c r="DV73" s="895"/>
      <c r="DW73" s="896"/>
      <c r="DX73" s="896"/>
      <c r="DY73" s="896"/>
      <c r="DZ73" s="897"/>
      <c r="EA73" s="230"/>
    </row>
    <row r="74" spans="1:131" ht="26.25" customHeight="1" x14ac:dyDescent="0.15">
      <c r="A74" s="238">
        <v>7</v>
      </c>
      <c r="B74" s="909" t="s">
        <v>556</v>
      </c>
      <c r="C74" s="910"/>
      <c r="D74" s="910"/>
      <c r="E74" s="910"/>
      <c r="F74" s="910"/>
      <c r="G74" s="910"/>
      <c r="H74" s="910"/>
      <c r="I74" s="910"/>
      <c r="J74" s="910"/>
      <c r="K74" s="910"/>
      <c r="L74" s="910"/>
      <c r="M74" s="910"/>
      <c r="N74" s="910"/>
      <c r="O74" s="910"/>
      <c r="P74" s="911"/>
      <c r="Q74" s="912">
        <v>1726</v>
      </c>
      <c r="R74" s="866"/>
      <c r="S74" s="866"/>
      <c r="T74" s="866"/>
      <c r="U74" s="866"/>
      <c r="V74" s="866">
        <v>1722</v>
      </c>
      <c r="W74" s="866"/>
      <c r="X74" s="866"/>
      <c r="Y74" s="866"/>
      <c r="Z74" s="866"/>
      <c r="AA74" s="866">
        <v>3</v>
      </c>
      <c r="AB74" s="866"/>
      <c r="AC74" s="866"/>
      <c r="AD74" s="866"/>
      <c r="AE74" s="866"/>
      <c r="AF74" s="866">
        <v>3</v>
      </c>
      <c r="AG74" s="866"/>
      <c r="AH74" s="866"/>
      <c r="AI74" s="866"/>
      <c r="AJ74" s="866"/>
      <c r="AK74" s="866">
        <v>38</v>
      </c>
      <c r="AL74" s="866"/>
      <c r="AM74" s="866"/>
      <c r="AN74" s="866"/>
      <c r="AO74" s="866"/>
      <c r="AP74" s="866" t="s">
        <v>549</v>
      </c>
      <c r="AQ74" s="866"/>
      <c r="AR74" s="866"/>
      <c r="AS74" s="866"/>
      <c r="AT74" s="866"/>
      <c r="AU74" s="866" t="s">
        <v>549</v>
      </c>
      <c r="AV74" s="866"/>
      <c r="AW74" s="866"/>
      <c r="AX74" s="866"/>
      <c r="AY74" s="866"/>
      <c r="AZ74" s="868"/>
      <c r="BA74" s="868"/>
      <c r="BB74" s="868"/>
      <c r="BC74" s="868"/>
      <c r="BD74" s="869"/>
      <c r="BE74" s="241"/>
      <c r="BF74" s="241"/>
      <c r="BG74" s="241"/>
      <c r="BH74" s="241"/>
      <c r="BI74" s="241"/>
      <c r="BJ74" s="241"/>
      <c r="BK74" s="241"/>
      <c r="BL74" s="241"/>
      <c r="BM74" s="241"/>
      <c r="BN74" s="241"/>
      <c r="BO74" s="241"/>
      <c r="BP74" s="241"/>
      <c r="BQ74" s="238">
        <v>68</v>
      </c>
      <c r="BR74" s="243"/>
      <c r="BS74" s="895"/>
      <c r="BT74" s="896"/>
      <c r="BU74" s="896"/>
      <c r="BV74" s="896"/>
      <c r="BW74" s="896"/>
      <c r="BX74" s="896"/>
      <c r="BY74" s="896"/>
      <c r="BZ74" s="896"/>
      <c r="CA74" s="896"/>
      <c r="CB74" s="896"/>
      <c r="CC74" s="896"/>
      <c r="CD74" s="896"/>
      <c r="CE74" s="896"/>
      <c r="CF74" s="896"/>
      <c r="CG74" s="901"/>
      <c r="CH74" s="898"/>
      <c r="CI74" s="899"/>
      <c r="CJ74" s="899"/>
      <c r="CK74" s="899"/>
      <c r="CL74" s="900"/>
      <c r="CM74" s="898"/>
      <c r="CN74" s="899"/>
      <c r="CO74" s="899"/>
      <c r="CP74" s="899"/>
      <c r="CQ74" s="900"/>
      <c r="CR74" s="898"/>
      <c r="CS74" s="899"/>
      <c r="CT74" s="899"/>
      <c r="CU74" s="899"/>
      <c r="CV74" s="900"/>
      <c r="CW74" s="898"/>
      <c r="CX74" s="899"/>
      <c r="CY74" s="899"/>
      <c r="CZ74" s="899"/>
      <c r="DA74" s="900"/>
      <c r="DB74" s="898"/>
      <c r="DC74" s="899"/>
      <c r="DD74" s="899"/>
      <c r="DE74" s="899"/>
      <c r="DF74" s="900"/>
      <c r="DG74" s="898"/>
      <c r="DH74" s="899"/>
      <c r="DI74" s="899"/>
      <c r="DJ74" s="899"/>
      <c r="DK74" s="900"/>
      <c r="DL74" s="898"/>
      <c r="DM74" s="899"/>
      <c r="DN74" s="899"/>
      <c r="DO74" s="899"/>
      <c r="DP74" s="900"/>
      <c r="DQ74" s="898"/>
      <c r="DR74" s="899"/>
      <c r="DS74" s="899"/>
      <c r="DT74" s="899"/>
      <c r="DU74" s="900"/>
      <c r="DV74" s="895"/>
      <c r="DW74" s="896"/>
      <c r="DX74" s="896"/>
      <c r="DY74" s="896"/>
      <c r="DZ74" s="897"/>
      <c r="EA74" s="230"/>
    </row>
    <row r="75" spans="1:131" ht="26.25" customHeight="1" x14ac:dyDescent="0.15">
      <c r="A75" s="238">
        <v>8</v>
      </c>
      <c r="B75" s="909" t="s">
        <v>568</v>
      </c>
      <c r="C75" s="910"/>
      <c r="D75" s="910"/>
      <c r="E75" s="910"/>
      <c r="F75" s="910"/>
      <c r="G75" s="910"/>
      <c r="H75" s="910"/>
      <c r="I75" s="910"/>
      <c r="J75" s="910"/>
      <c r="K75" s="910"/>
      <c r="L75" s="910"/>
      <c r="M75" s="910"/>
      <c r="N75" s="910"/>
      <c r="O75" s="910"/>
      <c r="P75" s="911"/>
      <c r="Q75" s="913">
        <v>3</v>
      </c>
      <c r="R75" s="914"/>
      <c r="S75" s="914"/>
      <c r="T75" s="914"/>
      <c r="U75" s="870"/>
      <c r="V75" s="915">
        <v>3</v>
      </c>
      <c r="W75" s="914"/>
      <c r="X75" s="914"/>
      <c r="Y75" s="914"/>
      <c r="Z75" s="870"/>
      <c r="AA75" s="915">
        <v>0</v>
      </c>
      <c r="AB75" s="914"/>
      <c r="AC75" s="914"/>
      <c r="AD75" s="914"/>
      <c r="AE75" s="870"/>
      <c r="AF75" s="915">
        <v>0</v>
      </c>
      <c r="AG75" s="914"/>
      <c r="AH75" s="914"/>
      <c r="AI75" s="914"/>
      <c r="AJ75" s="870"/>
      <c r="AK75" s="915" t="s">
        <v>549</v>
      </c>
      <c r="AL75" s="914"/>
      <c r="AM75" s="914"/>
      <c r="AN75" s="914"/>
      <c r="AO75" s="870"/>
      <c r="AP75" s="915" t="s">
        <v>549</v>
      </c>
      <c r="AQ75" s="914"/>
      <c r="AR75" s="914"/>
      <c r="AS75" s="914"/>
      <c r="AT75" s="870"/>
      <c r="AU75" s="915" t="s">
        <v>549</v>
      </c>
      <c r="AV75" s="914"/>
      <c r="AW75" s="914"/>
      <c r="AX75" s="914"/>
      <c r="AY75" s="870"/>
      <c r="AZ75" s="868"/>
      <c r="BA75" s="868"/>
      <c r="BB75" s="868"/>
      <c r="BC75" s="868"/>
      <c r="BD75" s="869"/>
      <c r="BE75" s="241"/>
      <c r="BF75" s="241"/>
      <c r="BG75" s="241"/>
      <c r="BH75" s="241"/>
      <c r="BI75" s="241"/>
      <c r="BJ75" s="241"/>
      <c r="BK75" s="241"/>
      <c r="BL75" s="241"/>
      <c r="BM75" s="241"/>
      <c r="BN75" s="241"/>
      <c r="BO75" s="241"/>
      <c r="BP75" s="241"/>
      <c r="BQ75" s="238">
        <v>69</v>
      </c>
      <c r="BR75" s="243"/>
      <c r="BS75" s="895"/>
      <c r="BT75" s="896"/>
      <c r="BU75" s="896"/>
      <c r="BV75" s="896"/>
      <c r="BW75" s="896"/>
      <c r="BX75" s="896"/>
      <c r="BY75" s="896"/>
      <c r="BZ75" s="896"/>
      <c r="CA75" s="896"/>
      <c r="CB75" s="896"/>
      <c r="CC75" s="896"/>
      <c r="CD75" s="896"/>
      <c r="CE75" s="896"/>
      <c r="CF75" s="896"/>
      <c r="CG75" s="901"/>
      <c r="CH75" s="898"/>
      <c r="CI75" s="899"/>
      <c r="CJ75" s="899"/>
      <c r="CK75" s="899"/>
      <c r="CL75" s="900"/>
      <c r="CM75" s="898"/>
      <c r="CN75" s="899"/>
      <c r="CO75" s="899"/>
      <c r="CP75" s="899"/>
      <c r="CQ75" s="900"/>
      <c r="CR75" s="898"/>
      <c r="CS75" s="899"/>
      <c r="CT75" s="899"/>
      <c r="CU75" s="899"/>
      <c r="CV75" s="900"/>
      <c r="CW75" s="898"/>
      <c r="CX75" s="899"/>
      <c r="CY75" s="899"/>
      <c r="CZ75" s="899"/>
      <c r="DA75" s="900"/>
      <c r="DB75" s="898"/>
      <c r="DC75" s="899"/>
      <c r="DD75" s="899"/>
      <c r="DE75" s="899"/>
      <c r="DF75" s="900"/>
      <c r="DG75" s="898"/>
      <c r="DH75" s="899"/>
      <c r="DI75" s="899"/>
      <c r="DJ75" s="899"/>
      <c r="DK75" s="900"/>
      <c r="DL75" s="898"/>
      <c r="DM75" s="899"/>
      <c r="DN75" s="899"/>
      <c r="DO75" s="899"/>
      <c r="DP75" s="900"/>
      <c r="DQ75" s="898"/>
      <c r="DR75" s="899"/>
      <c r="DS75" s="899"/>
      <c r="DT75" s="899"/>
      <c r="DU75" s="900"/>
      <c r="DV75" s="895"/>
      <c r="DW75" s="896"/>
      <c r="DX75" s="896"/>
      <c r="DY75" s="896"/>
      <c r="DZ75" s="897"/>
      <c r="EA75" s="230"/>
    </row>
    <row r="76" spans="1:131" ht="26.25" customHeight="1" x14ac:dyDescent="0.15">
      <c r="A76" s="238">
        <v>9</v>
      </c>
      <c r="B76" s="909" t="s">
        <v>557</v>
      </c>
      <c r="C76" s="910"/>
      <c r="D76" s="910"/>
      <c r="E76" s="910"/>
      <c r="F76" s="910"/>
      <c r="G76" s="910"/>
      <c r="H76" s="910"/>
      <c r="I76" s="910"/>
      <c r="J76" s="910"/>
      <c r="K76" s="910"/>
      <c r="L76" s="910"/>
      <c r="M76" s="910"/>
      <c r="N76" s="910"/>
      <c r="O76" s="910"/>
      <c r="P76" s="911"/>
      <c r="Q76" s="913">
        <v>12</v>
      </c>
      <c r="R76" s="914"/>
      <c r="S76" s="914"/>
      <c r="T76" s="914"/>
      <c r="U76" s="870"/>
      <c r="V76" s="915">
        <v>11</v>
      </c>
      <c r="W76" s="914"/>
      <c r="X76" s="914"/>
      <c r="Y76" s="914"/>
      <c r="Z76" s="870"/>
      <c r="AA76" s="915">
        <v>1</v>
      </c>
      <c r="AB76" s="914"/>
      <c r="AC76" s="914"/>
      <c r="AD76" s="914"/>
      <c r="AE76" s="870"/>
      <c r="AF76" s="915">
        <v>1</v>
      </c>
      <c r="AG76" s="914"/>
      <c r="AH76" s="914"/>
      <c r="AI76" s="914"/>
      <c r="AJ76" s="870"/>
      <c r="AK76" s="915" t="s">
        <v>549</v>
      </c>
      <c r="AL76" s="914"/>
      <c r="AM76" s="914"/>
      <c r="AN76" s="914"/>
      <c r="AO76" s="870"/>
      <c r="AP76" s="915" t="s">
        <v>549</v>
      </c>
      <c r="AQ76" s="914"/>
      <c r="AR76" s="914"/>
      <c r="AS76" s="914"/>
      <c r="AT76" s="870"/>
      <c r="AU76" s="915" t="s">
        <v>549</v>
      </c>
      <c r="AV76" s="914"/>
      <c r="AW76" s="914"/>
      <c r="AX76" s="914"/>
      <c r="AY76" s="870"/>
      <c r="AZ76" s="868"/>
      <c r="BA76" s="868"/>
      <c r="BB76" s="868"/>
      <c r="BC76" s="868"/>
      <c r="BD76" s="869"/>
      <c r="BE76" s="241"/>
      <c r="BF76" s="241"/>
      <c r="BG76" s="241"/>
      <c r="BH76" s="241"/>
      <c r="BI76" s="241"/>
      <c r="BJ76" s="241"/>
      <c r="BK76" s="241"/>
      <c r="BL76" s="241"/>
      <c r="BM76" s="241"/>
      <c r="BN76" s="241"/>
      <c r="BO76" s="241"/>
      <c r="BP76" s="241"/>
      <c r="BQ76" s="238">
        <v>70</v>
      </c>
      <c r="BR76" s="243"/>
      <c r="BS76" s="895"/>
      <c r="BT76" s="896"/>
      <c r="BU76" s="896"/>
      <c r="BV76" s="896"/>
      <c r="BW76" s="896"/>
      <c r="BX76" s="896"/>
      <c r="BY76" s="896"/>
      <c r="BZ76" s="896"/>
      <c r="CA76" s="896"/>
      <c r="CB76" s="896"/>
      <c r="CC76" s="896"/>
      <c r="CD76" s="896"/>
      <c r="CE76" s="896"/>
      <c r="CF76" s="896"/>
      <c r="CG76" s="901"/>
      <c r="CH76" s="898"/>
      <c r="CI76" s="899"/>
      <c r="CJ76" s="899"/>
      <c r="CK76" s="899"/>
      <c r="CL76" s="900"/>
      <c r="CM76" s="898"/>
      <c r="CN76" s="899"/>
      <c r="CO76" s="899"/>
      <c r="CP76" s="899"/>
      <c r="CQ76" s="900"/>
      <c r="CR76" s="898"/>
      <c r="CS76" s="899"/>
      <c r="CT76" s="899"/>
      <c r="CU76" s="899"/>
      <c r="CV76" s="900"/>
      <c r="CW76" s="898"/>
      <c r="CX76" s="899"/>
      <c r="CY76" s="899"/>
      <c r="CZ76" s="899"/>
      <c r="DA76" s="900"/>
      <c r="DB76" s="898"/>
      <c r="DC76" s="899"/>
      <c r="DD76" s="899"/>
      <c r="DE76" s="899"/>
      <c r="DF76" s="900"/>
      <c r="DG76" s="898"/>
      <c r="DH76" s="899"/>
      <c r="DI76" s="899"/>
      <c r="DJ76" s="899"/>
      <c r="DK76" s="900"/>
      <c r="DL76" s="898"/>
      <c r="DM76" s="899"/>
      <c r="DN76" s="899"/>
      <c r="DO76" s="899"/>
      <c r="DP76" s="900"/>
      <c r="DQ76" s="898"/>
      <c r="DR76" s="899"/>
      <c r="DS76" s="899"/>
      <c r="DT76" s="899"/>
      <c r="DU76" s="900"/>
      <c r="DV76" s="895"/>
      <c r="DW76" s="896"/>
      <c r="DX76" s="896"/>
      <c r="DY76" s="896"/>
      <c r="DZ76" s="897"/>
      <c r="EA76" s="230"/>
    </row>
    <row r="77" spans="1:131" ht="26.25" customHeight="1" x14ac:dyDescent="0.15">
      <c r="A77" s="238">
        <v>10</v>
      </c>
      <c r="B77" s="909" t="s">
        <v>558</v>
      </c>
      <c r="C77" s="910"/>
      <c r="D77" s="910"/>
      <c r="E77" s="910"/>
      <c r="F77" s="910"/>
      <c r="G77" s="910"/>
      <c r="H77" s="910"/>
      <c r="I77" s="910"/>
      <c r="J77" s="910"/>
      <c r="K77" s="910"/>
      <c r="L77" s="910"/>
      <c r="M77" s="910"/>
      <c r="N77" s="910"/>
      <c r="O77" s="910"/>
      <c r="P77" s="911"/>
      <c r="Q77" s="913">
        <v>846</v>
      </c>
      <c r="R77" s="914"/>
      <c r="S77" s="914"/>
      <c r="T77" s="914"/>
      <c r="U77" s="870"/>
      <c r="V77" s="915">
        <v>789</v>
      </c>
      <c r="W77" s="914"/>
      <c r="X77" s="914"/>
      <c r="Y77" s="914"/>
      <c r="Z77" s="870"/>
      <c r="AA77" s="915">
        <v>57</v>
      </c>
      <c r="AB77" s="914"/>
      <c r="AC77" s="914"/>
      <c r="AD77" s="914"/>
      <c r="AE77" s="870"/>
      <c r="AF77" s="915">
        <v>57</v>
      </c>
      <c r="AG77" s="914"/>
      <c r="AH77" s="914"/>
      <c r="AI77" s="914"/>
      <c r="AJ77" s="870"/>
      <c r="AK77" s="915">
        <v>374</v>
      </c>
      <c r="AL77" s="914"/>
      <c r="AM77" s="914"/>
      <c r="AN77" s="914"/>
      <c r="AO77" s="870"/>
      <c r="AP77" s="915" t="s">
        <v>549</v>
      </c>
      <c r="AQ77" s="914"/>
      <c r="AR77" s="914"/>
      <c r="AS77" s="914"/>
      <c r="AT77" s="870"/>
      <c r="AU77" s="915" t="s">
        <v>549</v>
      </c>
      <c r="AV77" s="914"/>
      <c r="AW77" s="914"/>
      <c r="AX77" s="914"/>
      <c r="AY77" s="870"/>
      <c r="AZ77" s="868"/>
      <c r="BA77" s="868"/>
      <c r="BB77" s="868"/>
      <c r="BC77" s="868"/>
      <c r="BD77" s="869"/>
      <c r="BE77" s="241"/>
      <c r="BF77" s="241"/>
      <c r="BG77" s="241"/>
      <c r="BH77" s="241"/>
      <c r="BI77" s="241"/>
      <c r="BJ77" s="241"/>
      <c r="BK77" s="241"/>
      <c r="BL77" s="241"/>
      <c r="BM77" s="241"/>
      <c r="BN77" s="241"/>
      <c r="BO77" s="241"/>
      <c r="BP77" s="241"/>
      <c r="BQ77" s="238">
        <v>71</v>
      </c>
      <c r="BR77" s="243"/>
      <c r="BS77" s="895"/>
      <c r="BT77" s="896"/>
      <c r="BU77" s="896"/>
      <c r="BV77" s="896"/>
      <c r="BW77" s="896"/>
      <c r="BX77" s="896"/>
      <c r="BY77" s="896"/>
      <c r="BZ77" s="896"/>
      <c r="CA77" s="896"/>
      <c r="CB77" s="896"/>
      <c r="CC77" s="896"/>
      <c r="CD77" s="896"/>
      <c r="CE77" s="896"/>
      <c r="CF77" s="896"/>
      <c r="CG77" s="901"/>
      <c r="CH77" s="898"/>
      <c r="CI77" s="899"/>
      <c r="CJ77" s="899"/>
      <c r="CK77" s="899"/>
      <c r="CL77" s="900"/>
      <c r="CM77" s="898"/>
      <c r="CN77" s="899"/>
      <c r="CO77" s="899"/>
      <c r="CP77" s="899"/>
      <c r="CQ77" s="900"/>
      <c r="CR77" s="898"/>
      <c r="CS77" s="899"/>
      <c r="CT77" s="899"/>
      <c r="CU77" s="899"/>
      <c r="CV77" s="900"/>
      <c r="CW77" s="898"/>
      <c r="CX77" s="899"/>
      <c r="CY77" s="899"/>
      <c r="CZ77" s="899"/>
      <c r="DA77" s="900"/>
      <c r="DB77" s="898"/>
      <c r="DC77" s="899"/>
      <c r="DD77" s="899"/>
      <c r="DE77" s="899"/>
      <c r="DF77" s="900"/>
      <c r="DG77" s="898"/>
      <c r="DH77" s="899"/>
      <c r="DI77" s="899"/>
      <c r="DJ77" s="899"/>
      <c r="DK77" s="900"/>
      <c r="DL77" s="898"/>
      <c r="DM77" s="899"/>
      <c r="DN77" s="899"/>
      <c r="DO77" s="899"/>
      <c r="DP77" s="900"/>
      <c r="DQ77" s="898"/>
      <c r="DR77" s="899"/>
      <c r="DS77" s="899"/>
      <c r="DT77" s="899"/>
      <c r="DU77" s="900"/>
      <c r="DV77" s="895"/>
      <c r="DW77" s="896"/>
      <c r="DX77" s="896"/>
      <c r="DY77" s="896"/>
      <c r="DZ77" s="897"/>
      <c r="EA77" s="230"/>
    </row>
    <row r="78" spans="1:131" ht="26.25" customHeight="1" x14ac:dyDescent="0.15">
      <c r="A78" s="238">
        <v>11</v>
      </c>
      <c r="B78" s="909" t="s">
        <v>559</v>
      </c>
      <c r="C78" s="910"/>
      <c r="D78" s="910"/>
      <c r="E78" s="910"/>
      <c r="F78" s="910"/>
      <c r="G78" s="910"/>
      <c r="H78" s="910"/>
      <c r="I78" s="910"/>
      <c r="J78" s="910"/>
      <c r="K78" s="910"/>
      <c r="L78" s="910"/>
      <c r="M78" s="910"/>
      <c r="N78" s="910"/>
      <c r="O78" s="910"/>
      <c r="P78" s="911"/>
      <c r="Q78" s="912">
        <v>1238</v>
      </c>
      <c r="R78" s="866"/>
      <c r="S78" s="866"/>
      <c r="T78" s="866"/>
      <c r="U78" s="866"/>
      <c r="V78" s="866">
        <v>1143</v>
      </c>
      <c r="W78" s="866"/>
      <c r="X78" s="866"/>
      <c r="Y78" s="866"/>
      <c r="Z78" s="866"/>
      <c r="AA78" s="866">
        <v>95</v>
      </c>
      <c r="AB78" s="866"/>
      <c r="AC78" s="866"/>
      <c r="AD78" s="866"/>
      <c r="AE78" s="866"/>
      <c r="AF78" s="866">
        <v>95</v>
      </c>
      <c r="AG78" s="866"/>
      <c r="AH78" s="866"/>
      <c r="AI78" s="866"/>
      <c r="AJ78" s="866"/>
      <c r="AK78" s="866" t="s">
        <v>549</v>
      </c>
      <c r="AL78" s="866"/>
      <c r="AM78" s="866"/>
      <c r="AN78" s="866"/>
      <c r="AO78" s="866"/>
      <c r="AP78" s="866" t="s">
        <v>549</v>
      </c>
      <c r="AQ78" s="866"/>
      <c r="AR78" s="866"/>
      <c r="AS78" s="866"/>
      <c r="AT78" s="866"/>
      <c r="AU78" s="866" t="s">
        <v>549</v>
      </c>
      <c r="AV78" s="866"/>
      <c r="AW78" s="866"/>
      <c r="AX78" s="866"/>
      <c r="AY78" s="866"/>
      <c r="AZ78" s="868"/>
      <c r="BA78" s="868"/>
      <c r="BB78" s="868"/>
      <c r="BC78" s="868"/>
      <c r="BD78" s="869"/>
      <c r="BE78" s="241"/>
      <c r="BF78" s="241"/>
      <c r="BG78" s="241"/>
      <c r="BH78" s="241"/>
      <c r="BI78" s="241"/>
      <c r="BJ78" s="230"/>
      <c r="BK78" s="230"/>
      <c r="BL78" s="230"/>
      <c r="BM78" s="230"/>
      <c r="BN78" s="230"/>
      <c r="BO78" s="241"/>
      <c r="BP78" s="241"/>
      <c r="BQ78" s="238">
        <v>72</v>
      </c>
      <c r="BR78" s="243"/>
      <c r="BS78" s="895"/>
      <c r="BT78" s="896"/>
      <c r="BU78" s="896"/>
      <c r="BV78" s="896"/>
      <c r="BW78" s="896"/>
      <c r="BX78" s="896"/>
      <c r="BY78" s="896"/>
      <c r="BZ78" s="896"/>
      <c r="CA78" s="896"/>
      <c r="CB78" s="896"/>
      <c r="CC78" s="896"/>
      <c r="CD78" s="896"/>
      <c r="CE78" s="896"/>
      <c r="CF78" s="896"/>
      <c r="CG78" s="901"/>
      <c r="CH78" s="898"/>
      <c r="CI78" s="899"/>
      <c r="CJ78" s="899"/>
      <c r="CK78" s="899"/>
      <c r="CL78" s="900"/>
      <c r="CM78" s="898"/>
      <c r="CN78" s="899"/>
      <c r="CO78" s="899"/>
      <c r="CP78" s="899"/>
      <c r="CQ78" s="900"/>
      <c r="CR78" s="898"/>
      <c r="CS78" s="899"/>
      <c r="CT78" s="899"/>
      <c r="CU78" s="899"/>
      <c r="CV78" s="900"/>
      <c r="CW78" s="898"/>
      <c r="CX78" s="899"/>
      <c r="CY78" s="899"/>
      <c r="CZ78" s="899"/>
      <c r="DA78" s="900"/>
      <c r="DB78" s="898"/>
      <c r="DC78" s="899"/>
      <c r="DD78" s="899"/>
      <c r="DE78" s="899"/>
      <c r="DF78" s="900"/>
      <c r="DG78" s="898"/>
      <c r="DH78" s="899"/>
      <c r="DI78" s="899"/>
      <c r="DJ78" s="899"/>
      <c r="DK78" s="900"/>
      <c r="DL78" s="898"/>
      <c r="DM78" s="899"/>
      <c r="DN78" s="899"/>
      <c r="DO78" s="899"/>
      <c r="DP78" s="900"/>
      <c r="DQ78" s="898"/>
      <c r="DR78" s="899"/>
      <c r="DS78" s="899"/>
      <c r="DT78" s="899"/>
      <c r="DU78" s="900"/>
      <c r="DV78" s="895"/>
      <c r="DW78" s="896"/>
      <c r="DX78" s="896"/>
      <c r="DY78" s="896"/>
      <c r="DZ78" s="897"/>
      <c r="EA78" s="230"/>
    </row>
    <row r="79" spans="1:131" ht="26.25" customHeight="1" x14ac:dyDescent="0.15">
      <c r="A79" s="238">
        <v>12</v>
      </c>
      <c r="B79" s="909" t="s">
        <v>560</v>
      </c>
      <c r="C79" s="910"/>
      <c r="D79" s="910"/>
      <c r="E79" s="910"/>
      <c r="F79" s="910"/>
      <c r="G79" s="910"/>
      <c r="H79" s="910"/>
      <c r="I79" s="910"/>
      <c r="J79" s="910"/>
      <c r="K79" s="910"/>
      <c r="L79" s="910"/>
      <c r="M79" s="910"/>
      <c r="N79" s="910"/>
      <c r="O79" s="910"/>
      <c r="P79" s="911"/>
      <c r="Q79" s="912">
        <v>286479</v>
      </c>
      <c r="R79" s="866"/>
      <c r="S79" s="866"/>
      <c r="T79" s="866"/>
      <c r="U79" s="866"/>
      <c r="V79" s="866">
        <v>283821</v>
      </c>
      <c r="W79" s="866"/>
      <c r="X79" s="866"/>
      <c r="Y79" s="866"/>
      <c r="Z79" s="866"/>
      <c r="AA79" s="866">
        <v>2657</v>
      </c>
      <c r="AB79" s="866"/>
      <c r="AC79" s="866"/>
      <c r="AD79" s="866"/>
      <c r="AE79" s="866"/>
      <c r="AF79" s="866">
        <v>2657</v>
      </c>
      <c r="AG79" s="866"/>
      <c r="AH79" s="866"/>
      <c r="AI79" s="866"/>
      <c r="AJ79" s="866"/>
      <c r="AK79" s="866">
        <v>1846</v>
      </c>
      <c r="AL79" s="866"/>
      <c r="AM79" s="866"/>
      <c r="AN79" s="866"/>
      <c r="AO79" s="866"/>
      <c r="AP79" s="866" t="s">
        <v>549</v>
      </c>
      <c r="AQ79" s="866"/>
      <c r="AR79" s="866"/>
      <c r="AS79" s="866"/>
      <c r="AT79" s="866"/>
      <c r="AU79" s="866" t="s">
        <v>549</v>
      </c>
      <c r="AV79" s="866"/>
      <c r="AW79" s="866"/>
      <c r="AX79" s="866"/>
      <c r="AY79" s="866"/>
      <c r="AZ79" s="868"/>
      <c r="BA79" s="868"/>
      <c r="BB79" s="868"/>
      <c r="BC79" s="868"/>
      <c r="BD79" s="869"/>
      <c r="BE79" s="241"/>
      <c r="BF79" s="241"/>
      <c r="BG79" s="241"/>
      <c r="BH79" s="241"/>
      <c r="BI79" s="241"/>
      <c r="BJ79" s="230"/>
      <c r="BK79" s="230"/>
      <c r="BL79" s="230"/>
      <c r="BM79" s="230"/>
      <c r="BN79" s="230"/>
      <c r="BO79" s="241"/>
      <c r="BP79" s="241"/>
      <c r="BQ79" s="238">
        <v>73</v>
      </c>
      <c r="BR79" s="243"/>
      <c r="BS79" s="895"/>
      <c r="BT79" s="896"/>
      <c r="BU79" s="896"/>
      <c r="BV79" s="896"/>
      <c r="BW79" s="896"/>
      <c r="BX79" s="896"/>
      <c r="BY79" s="896"/>
      <c r="BZ79" s="896"/>
      <c r="CA79" s="896"/>
      <c r="CB79" s="896"/>
      <c r="CC79" s="896"/>
      <c r="CD79" s="896"/>
      <c r="CE79" s="896"/>
      <c r="CF79" s="896"/>
      <c r="CG79" s="901"/>
      <c r="CH79" s="898"/>
      <c r="CI79" s="899"/>
      <c r="CJ79" s="899"/>
      <c r="CK79" s="899"/>
      <c r="CL79" s="900"/>
      <c r="CM79" s="898"/>
      <c r="CN79" s="899"/>
      <c r="CO79" s="899"/>
      <c r="CP79" s="899"/>
      <c r="CQ79" s="900"/>
      <c r="CR79" s="898"/>
      <c r="CS79" s="899"/>
      <c r="CT79" s="899"/>
      <c r="CU79" s="899"/>
      <c r="CV79" s="900"/>
      <c r="CW79" s="898"/>
      <c r="CX79" s="899"/>
      <c r="CY79" s="899"/>
      <c r="CZ79" s="899"/>
      <c r="DA79" s="900"/>
      <c r="DB79" s="898"/>
      <c r="DC79" s="899"/>
      <c r="DD79" s="899"/>
      <c r="DE79" s="899"/>
      <c r="DF79" s="900"/>
      <c r="DG79" s="898"/>
      <c r="DH79" s="899"/>
      <c r="DI79" s="899"/>
      <c r="DJ79" s="899"/>
      <c r="DK79" s="900"/>
      <c r="DL79" s="898"/>
      <c r="DM79" s="899"/>
      <c r="DN79" s="899"/>
      <c r="DO79" s="899"/>
      <c r="DP79" s="900"/>
      <c r="DQ79" s="898"/>
      <c r="DR79" s="899"/>
      <c r="DS79" s="899"/>
      <c r="DT79" s="899"/>
      <c r="DU79" s="900"/>
      <c r="DV79" s="895"/>
      <c r="DW79" s="896"/>
      <c r="DX79" s="896"/>
      <c r="DY79" s="896"/>
      <c r="DZ79" s="897"/>
      <c r="EA79" s="230"/>
    </row>
    <row r="80" spans="1:131" ht="26.25" customHeight="1" x14ac:dyDescent="0.15">
      <c r="A80" s="238">
        <v>13</v>
      </c>
      <c r="B80" s="909"/>
      <c r="C80" s="910"/>
      <c r="D80" s="910"/>
      <c r="E80" s="910"/>
      <c r="F80" s="910"/>
      <c r="G80" s="910"/>
      <c r="H80" s="910"/>
      <c r="I80" s="910"/>
      <c r="J80" s="910"/>
      <c r="K80" s="910"/>
      <c r="L80" s="910"/>
      <c r="M80" s="910"/>
      <c r="N80" s="910"/>
      <c r="O80" s="910"/>
      <c r="P80" s="911"/>
      <c r="Q80" s="912"/>
      <c r="R80" s="866"/>
      <c r="S80" s="866"/>
      <c r="T80" s="866"/>
      <c r="U80" s="866"/>
      <c r="V80" s="866"/>
      <c r="W80" s="866"/>
      <c r="X80" s="866"/>
      <c r="Y80" s="866"/>
      <c r="Z80" s="866"/>
      <c r="AA80" s="866"/>
      <c r="AB80" s="866"/>
      <c r="AC80" s="866"/>
      <c r="AD80" s="866"/>
      <c r="AE80" s="866"/>
      <c r="AF80" s="866"/>
      <c r="AG80" s="866"/>
      <c r="AH80" s="866"/>
      <c r="AI80" s="866"/>
      <c r="AJ80" s="866"/>
      <c r="AK80" s="866"/>
      <c r="AL80" s="866"/>
      <c r="AM80" s="866"/>
      <c r="AN80" s="866"/>
      <c r="AO80" s="866"/>
      <c r="AP80" s="866"/>
      <c r="AQ80" s="866"/>
      <c r="AR80" s="866"/>
      <c r="AS80" s="866"/>
      <c r="AT80" s="866"/>
      <c r="AU80" s="866"/>
      <c r="AV80" s="866"/>
      <c r="AW80" s="866"/>
      <c r="AX80" s="866"/>
      <c r="AY80" s="866"/>
      <c r="AZ80" s="868"/>
      <c r="BA80" s="868"/>
      <c r="BB80" s="868"/>
      <c r="BC80" s="868"/>
      <c r="BD80" s="869"/>
      <c r="BE80" s="241"/>
      <c r="BF80" s="241"/>
      <c r="BG80" s="241"/>
      <c r="BH80" s="241"/>
      <c r="BI80" s="241"/>
      <c r="BJ80" s="241"/>
      <c r="BK80" s="241"/>
      <c r="BL80" s="241"/>
      <c r="BM80" s="241"/>
      <c r="BN80" s="241"/>
      <c r="BO80" s="241"/>
      <c r="BP80" s="241"/>
      <c r="BQ80" s="238">
        <v>74</v>
      </c>
      <c r="BR80" s="243"/>
      <c r="BS80" s="895"/>
      <c r="BT80" s="896"/>
      <c r="BU80" s="896"/>
      <c r="BV80" s="896"/>
      <c r="BW80" s="896"/>
      <c r="BX80" s="896"/>
      <c r="BY80" s="896"/>
      <c r="BZ80" s="896"/>
      <c r="CA80" s="896"/>
      <c r="CB80" s="896"/>
      <c r="CC80" s="896"/>
      <c r="CD80" s="896"/>
      <c r="CE80" s="896"/>
      <c r="CF80" s="896"/>
      <c r="CG80" s="901"/>
      <c r="CH80" s="898"/>
      <c r="CI80" s="899"/>
      <c r="CJ80" s="899"/>
      <c r="CK80" s="899"/>
      <c r="CL80" s="900"/>
      <c r="CM80" s="898"/>
      <c r="CN80" s="899"/>
      <c r="CO80" s="899"/>
      <c r="CP80" s="899"/>
      <c r="CQ80" s="900"/>
      <c r="CR80" s="898"/>
      <c r="CS80" s="899"/>
      <c r="CT80" s="899"/>
      <c r="CU80" s="899"/>
      <c r="CV80" s="900"/>
      <c r="CW80" s="898"/>
      <c r="CX80" s="899"/>
      <c r="CY80" s="899"/>
      <c r="CZ80" s="899"/>
      <c r="DA80" s="900"/>
      <c r="DB80" s="898"/>
      <c r="DC80" s="899"/>
      <c r="DD80" s="899"/>
      <c r="DE80" s="899"/>
      <c r="DF80" s="900"/>
      <c r="DG80" s="898"/>
      <c r="DH80" s="899"/>
      <c r="DI80" s="899"/>
      <c r="DJ80" s="899"/>
      <c r="DK80" s="900"/>
      <c r="DL80" s="898"/>
      <c r="DM80" s="899"/>
      <c r="DN80" s="899"/>
      <c r="DO80" s="899"/>
      <c r="DP80" s="900"/>
      <c r="DQ80" s="898"/>
      <c r="DR80" s="899"/>
      <c r="DS80" s="899"/>
      <c r="DT80" s="899"/>
      <c r="DU80" s="900"/>
      <c r="DV80" s="895"/>
      <c r="DW80" s="896"/>
      <c r="DX80" s="896"/>
      <c r="DY80" s="896"/>
      <c r="DZ80" s="897"/>
      <c r="EA80" s="230"/>
    </row>
    <row r="81" spans="1:131" ht="26.25" customHeight="1" x14ac:dyDescent="0.15">
      <c r="A81" s="238">
        <v>14</v>
      </c>
      <c r="B81" s="909"/>
      <c r="C81" s="910"/>
      <c r="D81" s="910"/>
      <c r="E81" s="910"/>
      <c r="F81" s="910"/>
      <c r="G81" s="910"/>
      <c r="H81" s="910"/>
      <c r="I81" s="910"/>
      <c r="J81" s="910"/>
      <c r="K81" s="910"/>
      <c r="L81" s="910"/>
      <c r="M81" s="910"/>
      <c r="N81" s="910"/>
      <c r="O81" s="910"/>
      <c r="P81" s="911"/>
      <c r="Q81" s="912"/>
      <c r="R81" s="866"/>
      <c r="S81" s="866"/>
      <c r="T81" s="866"/>
      <c r="U81" s="866"/>
      <c r="V81" s="866"/>
      <c r="W81" s="866"/>
      <c r="X81" s="866"/>
      <c r="Y81" s="866"/>
      <c r="Z81" s="866"/>
      <c r="AA81" s="866"/>
      <c r="AB81" s="866"/>
      <c r="AC81" s="866"/>
      <c r="AD81" s="866"/>
      <c r="AE81" s="866"/>
      <c r="AF81" s="866"/>
      <c r="AG81" s="866"/>
      <c r="AH81" s="866"/>
      <c r="AI81" s="866"/>
      <c r="AJ81" s="866"/>
      <c r="AK81" s="866"/>
      <c r="AL81" s="866"/>
      <c r="AM81" s="866"/>
      <c r="AN81" s="866"/>
      <c r="AO81" s="866"/>
      <c r="AP81" s="866"/>
      <c r="AQ81" s="866"/>
      <c r="AR81" s="866"/>
      <c r="AS81" s="866"/>
      <c r="AT81" s="866"/>
      <c r="AU81" s="866"/>
      <c r="AV81" s="866"/>
      <c r="AW81" s="866"/>
      <c r="AX81" s="866"/>
      <c r="AY81" s="866"/>
      <c r="AZ81" s="868"/>
      <c r="BA81" s="868"/>
      <c r="BB81" s="868"/>
      <c r="BC81" s="868"/>
      <c r="BD81" s="869"/>
      <c r="BE81" s="241"/>
      <c r="BF81" s="241"/>
      <c r="BG81" s="241"/>
      <c r="BH81" s="241"/>
      <c r="BI81" s="241"/>
      <c r="BJ81" s="241"/>
      <c r="BK81" s="241"/>
      <c r="BL81" s="241"/>
      <c r="BM81" s="241"/>
      <c r="BN81" s="241"/>
      <c r="BO81" s="241"/>
      <c r="BP81" s="241"/>
      <c r="BQ81" s="238">
        <v>75</v>
      </c>
      <c r="BR81" s="243"/>
      <c r="BS81" s="895"/>
      <c r="BT81" s="896"/>
      <c r="BU81" s="896"/>
      <c r="BV81" s="896"/>
      <c r="BW81" s="896"/>
      <c r="BX81" s="896"/>
      <c r="BY81" s="896"/>
      <c r="BZ81" s="896"/>
      <c r="CA81" s="896"/>
      <c r="CB81" s="896"/>
      <c r="CC81" s="896"/>
      <c r="CD81" s="896"/>
      <c r="CE81" s="896"/>
      <c r="CF81" s="896"/>
      <c r="CG81" s="901"/>
      <c r="CH81" s="898"/>
      <c r="CI81" s="899"/>
      <c r="CJ81" s="899"/>
      <c r="CK81" s="899"/>
      <c r="CL81" s="900"/>
      <c r="CM81" s="898"/>
      <c r="CN81" s="899"/>
      <c r="CO81" s="899"/>
      <c r="CP81" s="899"/>
      <c r="CQ81" s="900"/>
      <c r="CR81" s="898"/>
      <c r="CS81" s="899"/>
      <c r="CT81" s="899"/>
      <c r="CU81" s="899"/>
      <c r="CV81" s="900"/>
      <c r="CW81" s="898"/>
      <c r="CX81" s="899"/>
      <c r="CY81" s="899"/>
      <c r="CZ81" s="899"/>
      <c r="DA81" s="900"/>
      <c r="DB81" s="898"/>
      <c r="DC81" s="899"/>
      <c r="DD81" s="899"/>
      <c r="DE81" s="899"/>
      <c r="DF81" s="900"/>
      <c r="DG81" s="898"/>
      <c r="DH81" s="899"/>
      <c r="DI81" s="899"/>
      <c r="DJ81" s="899"/>
      <c r="DK81" s="900"/>
      <c r="DL81" s="898"/>
      <c r="DM81" s="899"/>
      <c r="DN81" s="899"/>
      <c r="DO81" s="899"/>
      <c r="DP81" s="900"/>
      <c r="DQ81" s="898"/>
      <c r="DR81" s="899"/>
      <c r="DS81" s="899"/>
      <c r="DT81" s="899"/>
      <c r="DU81" s="900"/>
      <c r="DV81" s="895"/>
      <c r="DW81" s="896"/>
      <c r="DX81" s="896"/>
      <c r="DY81" s="896"/>
      <c r="DZ81" s="897"/>
      <c r="EA81" s="230"/>
    </row>
    <row r="82" spans="1:131" ht="26.25" customHeight="1" x14ac:dyDescent="0.15">
      <c r="A82" s="238">
        <v>15</v>
      </c>
      <c r="B82" s="909"/>
      <c r="C82" s="910"/>
      <c r="D82" s="910"/>
      <c r="E82" s="910"/>
      <c r="F82" s="910"/>
      <c r="G82" s="910"/>
      <c r="H82" s="910"/>
      <c r="I82" s="910"/>
      <c r="J82" s="910"/>
      <c r="K82" s="910"/>
      <c r="L82" s="910"/>
      <c r="M82" s="910"/>
      <c r="N82" s="910"/>
      <c r="O82" s="910"/>
      <c r="P82" s="911"/>
      <c r="Q82" s="912"/>
      <c r="R82" s="866"/>
      <c r="S82" s="866"/>
      <c r="T82" s="866"/>
      <c r="U82" s="866"/>
      <c r="V82" s="866"/>
      <c r="W82" s="866"/>
      <c r="X82" s="866"/>
      <c r="Y82" s="866"/>
      <c r="Z82" s="866"/>
      <c r="AA82" s="866"/>
      <c r="AB82" s="866"/>
      <c r="AC82" s="866"/>
      <c r="AD82" s="866"/>
      <c r="AE82" s="866"/>
      <c r="AF82" s="866"/>
      <c r="AG82" s="866"/>
      <c r="AH82" s="866"/>
      <c r="AI82" s="866"/>
      <c r="AJ82" s="866"/>
      <c r="AK82" s="866"/>
      <c r="AL82" s="866"/>
      <c r="AM82" s="866"/>
      <c r="AN82" s="866"/>
      <c r="AO82" s="866"/>
      <c r="AP82" s="866"/>
      <c r="AQ82" s="866"/>
      <c r="AR82" s="866"/>
      <c r="AS82" s="866"/>
      <c r="AT82" s="866"/>
      <c r="AU82" s="866"/>
      <c r="AV82" s="866"/>
      <c r="AW82" s="866"/>
      <c r="AX82" s="866"/>
      <c r="AY82" s="866"/>
      <c r="AZ82" s="868"/>
      <c r="BA82" s="868"/>
      <c r="BB82" s="868"/>
      <c r="BC82" s="868"/>
      <c r="BD82" s="869"/>
      <c r="BE82" s="241"/>
      <c r="BF82" s="241"/>
      <c r="BG82" s="241"/>
      <c r="BH82" s="241"/>
      <c r="BI82" s="241"/>
      <c r="BJ82" s="241"/>
      <c r="BK82" s="241"/>
      <c r="BL82" s="241"/>
      <c r="BM82" s="241"/>
      <c r="BN82" s="241"/>
      <c r="BO82" s="241"/>
      <c r="BP82" s="241"/>
      <c r="BQ82" s="238">
        <v>76</v>
      </c>
      <c r="BR82" s="243"/>
      <c r="BS82" s="895"/>
      <c r="BT82" s="896"/>
      <c r="BU82" s="896"/>
      <c r="BV82" s="896"/>
      <c r="BW82" s="896"/>
      <c r="BX82" s="896"/>
      <c r="BY82" s="896"/>
      <c r="BZ82" s="896"/>
      <c r="CA82" s="896"/>
      <c r="CB82" s="896"/>
      <c r="CC82" s="896"/>
      <c r="CD82" s="896"/>
      <c r="CE82" s="896"/>
      <c r="CF82" s="896"/>
      <c r="CG82" s="901"/>
      <c r="CH82" s="898"/>
      <c r="CI82" s="899"/>
      <c r="CJ82" s="899"/>
      <c r="CK82" s="899"/>
      <c r="CL82" s="900"/>
      <c r="CM82" s="898"/>
      <c r="CN82" s="899"/>
      <c r="CO82" s="899"/>
      <c r="CP82" s="899"/>
      <c r="CQ82" s="900"/>
      <c r="CR82" s="898"/>
      <c r="CS82" s="899"/>
      <c r="CT82" s="899"/>
      <c r="CU82" s="899"/>
      <c r="CV82" s="900"/>
      <c r="CW82" s="898"/>
      <c r="CX82" s="899"/>
      <c r="CY82" s="899"/>
      <c r="CZ82" s="899"/>
      <c r="DA82" s="900"/>
      <c r="DB82" s="898"/>
      <c r="DC82" s="899"/>
      <c r="DD82" s="899"/>
      <c r="DE82" s="899"/>
      <c r="DF82" s="900"/>
      <c r="DG82" s="898"/>
      <c r="DH82" s="899"/>
      <c r="DI82" s="899"/>
      <c r="DJ82" s="899"/>
      <c r="DK82" s="900"/>
      <c r="DL82" s="898"/>
      <c r="DM82" s="899"/>
      <c r="DN82" s="899"/>
      <c r="DO82" s="899"/>
      <c r="DP82" s="900"/>
      <c r="DQ82" s="898"/>
      <c r="DR82" s="899"/>
      <c r="DS82" s="899"/>
      <c r="DT82" s="899"/>
      <c r="DU82" s="900"/>
      <c r="DV82" s="895"/>
      <c r="DW82" s="896"/>
      <c r="DX82" s="896"/>
      <c r="DY82" s="896"/>
      <c r="DZ82" s="897"/>
      <c r="EA82" s="230"/>
    </row>
    <row r="83" spans="1:131" ht="26.25" customHeight="1" x14ac:dyDescent="0.15">
      <c r="A83" s="238">
        <v>16</v>
      </c>
      <c r="B83" s="909"/>
      <c r="C83" s="910"/>
      <c r="D83" s="910"/>
      <c r="E83" s="910"/>
      <c r="F83" s="910"/>
      <c r="G83" s="910"/>
      <c r="H83" s="910"/>
      <c r="I83" s="910"/>
      <c r="J83" s="910"/>
      <c r="K83" s="910"/>
      <c r="L83" s="910"/>
      <c r="M83" s="910"/>
      <c r="N83" s="910"/>
      <c r="O83" s="910"/>
      <c r="P83" s="911"/>
      <c r="Q83" s="912"/>
      <c r="R83" s="866"/>
      <c r="S83" s="866"/>
      <c r="T83" s="866"/>
      <c r="U83" s="866"/>
      <c r="V83" s="866"/>
      <c r="W83" s="866"/>
      <c r="X83" s="866"/>
      <c r="Y83" s="866"/>
      <c r="Z83" s="866"/>
      <c r="AA83" s="866"/>
      <c r="AB83" s="866"/>
      <c r="AC83" s="866"/>
      <c r="AD83" s="866"/>
      <c r="AE83" s="866"/>
      <c r="AF83" s="866"/>
      <c r="AG83" s="866"/>
      <c r="AH83" s="866"/>
      <c r="AI83" s="866"/>
      <c r="AJ83" s="866"/>
      <c r="AK83" s="866"/>
      <c r="AL83" s="866"/>
      <c r="AM83" s="866"/>
      <c r="AN83" s="866"/>
      <c r="AO83" s="866"/>
      <c r="AP83" s="866"/>
      <c r="AQ83" s="866"/>
      <c r="AR83" s="866"/>
      <c r="AS83" s="866"/>
      <c r="AT83" s="866"/>
      <c r="AU83" s="866"/>
      <c r="AV83" s="866"/>
      <c r="AW83" s="866"/>
      <c r="AX83" s="866"/>
      <c r="AY83" s="866"/>
      <c r="AZ83" s="868"/>
      <c r="BA83" s="868"/>
      <c r="BB83" s="868"/>
      <c r="BC83" s="868"/>
      <c r="BD83" s="869"/>
      <c r="BE83" s="241"/>
      <c r="BF83" s="241"/>
      <c r="BG83" s="241"/>
      <c r="BH83" s="241"/>
      <c r="BI83" s="241"/>
      <c r="BJ83" s="241"/>
      <c r="BK83" s="241"/>
      <c r="BL83" s="241"/>
      <c r="BM83" s="241"/>
      <c r="BN83" s="241"/>
      <c r="BO83" s="241"/>
      <c r="BP83" s="241"/>
      <c r="BQ83" s="238">
        <v>77</v>
      </c>
      <c r="BR83" s="243"/>
      <c r="BS83" s="895"/>
      <c r="BT83" s="896"/>
      <c r="BU83" s="896"/>
      <c r="BV83" s="896"/>
      <c r="BW83" s="896"/>
      <c r="BX83" s="896"/>
      <c r="BY83" s="896"/>
      <c r="BZ83" s="896"/>
      <c r="CA83" s="896"/>
      <c r="CB83" s="896"/>
      <c r="CC83" s="896"/>
      <c r="CD83" s="896"/>
      <c r="CE83" s="896"/>
      <c r="CF83" s="896"/>
      <c r="CG83" s="901"/>
      <c r="CH83" s="898"/>
      <c r="CI83" s="899"/>
      <c r="CJ83" s="899"/>
      <c r="CK83" s="899"/>
      <c r="CL83" s="900"/>
      <c r="CM83" s="898"/>
      <c r="CN83" s="899"/>
      <c r="CO83" s="899"/>
      <c r="CP83" s="899"/>
      <c r="CQ83" s="900"/>
      <c r="CR83" s="898"/>
      <c r="CS83" s="899"/>
      <c r="CT83" s="899"/>
      <c r="CU83" s="899"/>
      <c r="CV83" s="900"/>
      <c r="CW83" s="898"/>
      <c r="CX83" s="899"/>
      <c r="CY83" s="899"/>
      <c r="CZ83" s="899"/>
      <c r="DA83" s="900"/>
      <c r="DB83" s="898"/>
      <c r="DC83" s="899"/>
      <c r="DD83" s="899"/>
      <c r="DE83" s="899"/>
      <c r="DF83" s="900"/>
      <c r="DG83" s="898"/>
      <c r="DH83" s="899"/>
      <c r="DI83" s="899"/>
      <c r="DJ83" s="899"/>
      <c r="DK83" s="900"/>
      <c r="DL83" s="898"/>
      <c r="DM83" s="899"/>
      <c r="DN83" s="899"/>
      <c r="DO83" s="899"/>
      <c r="DP83" s="900"/>
      <c r="DQ83" s="898"/>
      <c r="DR83" s="899"/>
      <c r="DS83" s="899"/>
      <c r="DT83" s="899"/>
      <c r="DU83" s="900"/>
      <c r="DV83" s="895"/>
      <c r="DW83" s="896"/>
      <c r="DX83" s="896"/>
      <c r="DY83" s="896"/>
      <c r="DZ83" s="897"/>
      <c r="EA83" s="230"/>
    </row>
    <row r="84" spans="1:131" ht="26.25" customHeight="1" x14ac:dyDescent="0.15">
      <c r="A84" s="238">
        <v>17</v>
      </c>
      <c r="B84" s="909"/>
      <c r="C84" s="910"/>
      <c r="D84" s="910"/>
      <c r="E84" s="910"/>
      <c r="F84" s="910"/>
      <c r="G84" s="910"/>
      <c r="H84" s="910"/>
      <c r="I84" s="910"/>
      <c r="J84" s="910"/>
      <c r="K84" s="910"/>
      <c r="L84" s="910"/>
      <c r="M84" s="910"/>
      <c r="N84" s="910"/>
      <c r="O84" s="910"/>
      <c r="P84" s="911"/>
      <c r="Q84" s="912"/>
      <c r="R84" s="866"/>
      <c r="S84" s="866"/>
      <c r="T84" s="866"/>
      <c r="U84" s="866"/>
      <c r="V84" s="866"/>
      <c r="W84" s="866"/>
      <c r="X84" s="866"/>
      <c r="Y84" s="866"/>
      <c r="Z84" s="866"/>
      <c r="AA84" s="866"/>
      <c r="AB84" s="866"/>
      <c r="AC84" s="866"/>
      <c r="AD84" s="866"/>
      <c r="AE84" s="866"/>
      <c r="AF84" s="866"/>
      <c r="AG84" s="866"/>
      <c r="AH84" s="866"/>
      <c r="AI84" s="866"/>
      <c r="AJ84" s="866"/>
      <c r="AK84" s="866"/>
      <c r="AL84" s="866"/>
      <c r="AM84" s="866"/>
      <c r="AN84" s="866"/>
      <c r="AO84" s="866"/>
      <c r="AP84" s="866"/>
      <c r="AQ84" s="866"/>
      <c r="AR84" s="866"/>
      <c r="AS84" s="866"/>
      <c r="AT84" s="866"/>
      <c r="AU84" s="866"/>
      <c r="AV84" s="866"/>
      <c r="AW84" s="866"/>
      <c r="AX84" s="866"/>
      <c r="AY84" s="866"/>
      <c r="AZ84" s="868"/>
      <c r="BA84" s="868"/>
      <c r="BB84" s="868"/>
      <c r="BC84" s="868"/>
      <c r="BD84" s="869"/>
      <c r="BE84" s="241"/>
      <c r="BF84" s="241"/>
      <c r="BG84" s="241"/>
      <c r="BH84" s="241"/>
      <c r="BI84" s="241"/>
      <c r="BJ84" s="241"/>
      <c r="BK84" s="241"/>
      <c r="BL84" s="241"/>
      <c r="BM84" s="241"/>
      <c r="BN84" s="241"/>
      <c r="BO84" s="241"/>
      <c r="BP84" s="241"/>
      <c r="BQ84" s="238">
        <v>78</v>
      </c>
      <c r="BR84" s="243"/>
      <c r="BS84" s="895"/>
      <c r="BT84" s="896"/>
      <c r="BU84" s="896"/>
      <c r="BV84" s="896"/>
      <c r="BW84" s="896"/>
      <c r="BX84" s="896"/>
      <c r="BY84" s="896"/>
      <c r="BZ84" s="896"/>
      <c r="CA84" s="896"/>
      <c r="CB84" s="896"/>
      <c r="CC84" s="896"/>
      <c r="CD84" s="896"/>
      <c r="CE84" s="896"/>
      <c r="CF84" s="896"/>
      <c r="CG84" s="901"/>
      <c r="CH84" s="898"/>
      <c r="CI84" s="899"/>
      <c r="CJ84" s="899"/>
      <c r="CK84" s="899"/>
      <c r="CL84" s="900"/>
      <c r="CM84" s="898"/>
      <c r="CN84" s="899"/>
      <c r="CO84" s="899"/>
      <c r="CP84" s="899"/>
      <c r="CQ84" s="900"/>
      <c r="CR84" s="898"/>
      <c r="CS84" s="899"/>
      <c r="CT84" s="899"/>
      <c r="CU84" s="899"/>
      <c r="CV84" s="900"/>
      <c r="CW84" s="898"/>
      <c r="CX84" s="899"/>
      <c r="CY84" s="899"/>
      <c r="CZ84" s="899"/>
      <c r="DA84" s="900"/>
      <c r="DB84" s="898"/>
      <c r="DC84" s="899"/>
      <c r="DD84" s="899"/>
      <c r="DE84" s="899"/>
      <c r="DF84" s="900"/>
      <c r="DG84" s="898"/>
      <c r="DH84" s="899"/>
      <c r="DI84" s="899"/>
      <c r="DJ84" s="899"/>
      <c r="DK84" s="900"/>
      <c r="DL84" s="898"/>
      <c r="DM84" s="899"/>
      <c r="DN84" s="899"/>
      <c r="DO84" s="899"/>
      <c r="DP84" s="900"/>
      <c r="DQ84" s="898"/>
      <c r="DR84" s="899"/>
      <c r="DS84" s="899"/>
      <c r="DT84" s="899"/>
      <c r="DU84" s="900"/>
      <c r="DV84" s="895"/>
      <c r="DW84" s="896"/>
      <c r="DX84" s="896"/>
      <c r="DY84" s="896"/>
      <c r="DZ84" s="897"/>
      <c r="EA84" s="230"/>
    </row>
    <row r="85" spans="1:131" ht="26.25" customHeight="1" x14ac:dyDescent="0.15">
      <c r="A85" s="238">
        <v>18</v>
      </c>
      <c r="B85" s="909"/>
      <c r="C85" s="910"/>
      <c r="D85" s="910"/>
      <c r="E85" s="910"/>
      <c r="F85" s="910"/>
      <c r="G85" s="910"/>
      <c r="H85" s="910"/>
      <c r="I85" s="910"/>
      <c r="J85" s="910"/>
      <c r="K85" s="910"/>
      <c r="L85" s="910"/>
      <c r="M85" s="910"/>
      <c r="N85" s="910"/>
      <c r="O85" s="910"/>
      <c r="P85" s="911"/>
      <c r="Q85" s="912"/>
      <c r="R85" s="866"/>
      <c r="S85" s="866"/>
      <c r="T85" s="866"/>
      <c r="U85" s="866"/>
      <c r="V85" s="866"/>
      <c r="W85" s="866"/>
      <c r="X85" s="866"/>
      <c r="Y85" s="866"/>
      <c r="Z85" s="866"/>
      <c r="AA85" s="866"/>
      <c r="AB85" s="866"/>
      <c r="AC85" s="866"/>
      <c r="AD85" s="866"/>
      <c r="AE85" s="866"/>
      <c r="AF85" s="866"/>
      <c r="AG85" s="866"/>
      <c r="AH85" s="866"/>
      <c r="AI85" s="866"/>
      <c r="AJ85" s="866"/>
      <c r="AK85" s="866"/>
      <c r="AL85" s="866"/>
      <c r="AM85" s="866"/>
      <c r="AN85" s="866"/>
      <c r="AO85" s="866"/>
      <c r="AP85" s="866"/>
      <c r="AQ85" s="866"/>
      <c r="AR85" s="866"/>
      <c r="AS85" s="866"/>
      <c r="AT85" s="866"/>
      <c r="AU85" s="866"/>
      <c r="AV85" s="866"/>
      <c r="AW85" s="866"/>
      <c r="AX85" s="866"/>
      <c r="AY85" s="866"/>
      <c r="AZ85" s="868"/>
      <c r="BA85" s="868"/>
      <c r="BB85" s="868"/>
      <c r="BC85" s="868"/>
      <c r="BD85" s="869"/>
      <c r="BE85" s="241"/>
      <c r="BF85" s="241"/>
      <c r="BG85" s="241"/>
      <c r="BH85" s="241"/>
      <c r="BI85" s="241"/>
      <c r="BJ85" s="241"/>
      <c r="BK85" s="241"/>
      <c r="BL85" s="241"/>
      <c r="BM85" s="241"/>
      <c r="BN85" s="241"/>
      <c r="BO85" s="241"/>
      <c r="BP85" s="241"/>
      <c r="BQ85" s="238">
        <v>79</v>
      </c>
      <c r="BR85" s="243"/>
      <c r="BS85" s="895"/>
      <c r="BT85" s="896"/>
      <c r="BU85" s="896"/>
      <c r="BV85" s="896"/>
      <c r="BW85" s="896"/>
      <c r="BX85" s="896"/>
      <c r="BY85" s="896"/>
      <c r="BZ85" s="896"/>
      <c r="CA85" s="896"/>
      <c r="CB85" s="896"/>
      <c r="CC85" s="896"/>
      <c r="CD85" s="896"/>
      <c r="CE85" s="896"/>
      <c r="CF85" s="896"/>
      <c r="CG85" s="901"/>
      <c r="CH85" s="898"/>
      <c r="CI85" s="899"/>
      <c r="CJ85" s="899"/>
      <c r="CK85" s="899"/>
      <c r="CL85" s="900"/>
      <c r="CM85" s="898"/>
      <c r="CN85" s="899"/>
      <c r="CO85" s="899"/>
      <c r="CP85" s="899"/>
      <c r="CQ85" s="900"/>
      <c r="CR85" s="898"/>
      <c r="CS85" s="899"/>
      <c r="CT85" s="899"/>
      <c r="CU85" s="899"/>
      <c r="CV85" s="900"/>
      <c r="CW85" s="898"/>
      <c r="CX85" s="899"/>
      <c r="CY85" s="899"/>
      <c r="CZ85" s="899"/>
      <c r="DA85" s="900"/>
      <c r="DB85" s="898"/>
      <c r="DC85" s="899"/>
      <c r="DD85" s="899"/>
      <c r="DE85" s="899"/>
      <c r="DF85" s="900"/>
      <c r="DG85" s="898"/>
      <c r="DH85" s="899"/>
      <c r="DI85" s="899"/>
      <c r="DJ85" s="899"/>
      <c r="DK85" s="900"/>
      <c r="DL85" s="898"/>
      <c r="DM85" s="899"/>
      <c r="DN85" s="899"/>
      <c r="DO85" s="899"/>
      <c r="DP85" s="900"/>
      <c r="DQ85" s="898"/>
      <c r="DR85" s="899"/>
      <c r="DS85" s="899"/>
      <c r="DT85" s="899"/>
      <c r="DU85" s="900"/>
      <c r="DV85" s="895"/>
      <c r="DW85" s="896"/>
      <c r="DX85" s="896"/>
      <c r="DY85" s="896"/>
      <c r="DZ85" s="897"/>
      <c r="EA85" s="230"/>
    </row>
    <row r="86" spans="1:131" ht="26.25" customHeight="1" x14ac:dyDescent="0.15">
      <c r="A86" s="238">
        <v>19</v>
      </c>
      <c r="B86" s="909"/>
      <c r="C86" s="910"/>
      <c r="D86" s="910"/>
      <c r="E86" s="910"/>
      <c r="F86" s="910"/>
      <c r="G86" s="910"/>
      <c r="H86" s="910"/>
      <c r="I86" s="910"/>
      <c r="J86" s="910"/>
      <c r="K86" s="910"/>
      <c r="L86" s="910"/>
      <c r="M86" s="910"/>
      <c r="N86" s="910"/>
      <c r="O86" s="910"/>
      <c r="P86" s="911"/>
      <c r="Q86" s="912"/>
      <c r="R86" s="866"/>
      <c r="S86" s="866"/>
      <c r="T86" s="866"/>
      <c r="U86" s="866"/>
      <c r="V86" s="866"/>
      <c r="W86" s="866"/>
      <c r="X86" s="866"/>
      <c r="Y86" s="866"/>
      <c r="Z86" s="866"/>
      <c r="AA86" s="866"/>
      <c r="AB86" s="866"/>
      <c r="AC86" s="866"/>
      <c r="AD86" s="866"/>
      <c r="AE86" s="866"/>
      <c r="AF86" s="866"/>
      <c r="AG86" s="866"/>
      <c r="AH86" s="866"/>
      <c r="AI86" s="866"/>
      <c r="AJ86" s="866"/>
      <c r="AK86" s="866"/>
      <c r="AL86" s="866"/>
      <c r="AM86" s="866"/>
      <c r="AN86" s="866"/>
      <c r="AO86" s="866"/>
      <c r="AP86" s="866"/>
      <c r="AQ86" s="866"/>
      <c r="AR86" s="866"/>
      <c r="AS86" s="866"/>
      <c r="AT86" s="866"/>
      <c r="AU86" s="866"/>
      <c r="AV86" s="866"/>
      <c r="AW86" s="866"/>
      <c r="AX86" s="866"/>
      <c r="AY86" s="866"/>
      <c r="AZ86" s="868"/>
      <c r="BA86" s="868"/>
      <c r="BB86" s="868"/>
      <c r="BC86" s="868"/>
      <c r="BD86" s="869"/>
      <c r="BE86" s="241"/>
      <c r="BF86" s="241"/>
      <c r="BG86" s="241"/>
      <c r="BH86" s="241"/>
      <c r="BI86" s="241"/>
      <c r="BJ86" s="241"/>
      <c r="BK86" s="241"/>
      <c r="BL86" s="241"/>
      <c r="BM86" s="241"/>
      <c r="BN86" s="241"/>
      <c r="BO86" s="241"/>
      <c r="BP86" s="241"/>
      <c r="BQ86" s="238">
        <v>80</v>
      </c>
      <c r="BR86" s="243"/>
      <c r="BS86" s="895"/>
      <c r="BT86" s="896"/>
      <c r="BU86" s="896"/>
      <c r="BV86" s="896"/>
      <c r="BW86" s="896"/>
      <c r="BX86" s="896"/>
      <c r="BY86" s="896"/>
      <c r="BZ86" s="896"/>
      <c r="CA86" s="896"/>
      <c r="CB86" s="896"/>
      <c r="CC86" s="896"/>
      <c r="CD86" s="896"/>
      <c r="CE86" s="896"/>
      <c r="CF86" s="896"/>
      <c r="CG86" s="901"/>
      <c r="CH86" s="898"/>
      <c r="CI86" s="899"/>
      <c r="CJ86" s="899"/>
      <c r="CK86" s="899"/>
      <c r="CL86" s="900"/>
      <c r="CM86" s="898"/>
      <c r="CN86" s="899"/>
      <c r="CO86" s="899"/>
      <c r="CP86" s="899"/>
      <c r="CQ86" s="900"/>
      <c r="CR86" s="898"/>
      <c r="CS86" s="899"/>
      <c r="CT86" s="899"/>
      <c r="CU86" s="899"/>
      <c r="CV86" s="900"/>
      <c r="CW86" s="898"/>
      <c r="CX86" s="899"/>
      <c r="CY86" s="899"/>
      <c r="CZ86" s="899"/>
      <c r="DA86" s="900"/>
      <c r="DB86" s="898"/>
      <c r="DC86" s="899"/>
      <c r="DD86" s="899"/>
      <c r="DE86" s="899"/>
      <c r="DF86" s="900"/>
      <c r="DG86" s="898"/>
      <c r="DH86" s="899"/>
      <c r="DI86" s="899"/>
      <c r="DJ86" s="899"/>
      <c r="DK86" s="900"/>
      <c r="DL86" s="898"/>
      <c r="DM86" s="899"/>
      <c r="DN86" s="899"/>
      <c r="DO86" s="899"/>
      <c r="DP86" s="900"/>
      <c r="DQ86" s="898"/>
      <c r="DR86" s="899"/>
      <c r="DS86" s="899"/>
      <c r="DT86" s="899"/>
      <c r="DU86" s="900"/>
      <c r="DV86" s="895"/>
      <c r="DW86" s="896"/>
      <c r="DX86" s="896"/>
      <c r="DY86" s="896"/>
      <c r="DZ86" s="897"/>
      <c r="EA86" s="230"/>
    </row>
    <row r="87" spans="1:131" ht="26.25" customHeight="1" x14ac:dyDescent="0.15">
      <c r="A87" s="244">
        <v>20</v>
      </c>
      <c r="B87" s="916"/>
      <c r="C87" s="917"/>
      <c r="D87" s="917"/>
      <c r="E87" s="917"/>
      <c r="F87" s="917"/>
      <c r="G87" s="917"/>
      <c r="H87" s="917"/>
      <c r="I87" s="917"/>
      <c r="J87" s="917"/>
      <c r="K87" s="917"/>
      <c r="L87" s="917"/>
      <c r="M87" s="917"/>
      <c r="N87" s="917"/>
      <c r="O87" s="917"/>
      <c r="P87" s="918"/>
      <c r="Q87" s="919"/>
      <c r="R87" s="920"/>
      <c r="S87" s="920"/>
      <c r="T87" s="920"/>
      <c r="U87" s="920"/>
      <c r="V87" s="920"/>
      <c r="W87" s="920"/>
      <c r="X87" s="920"/>
      <c r="Y87" s="920"/>
      <c r="Z87" s="920"/>
      <c r="AA87" s="920"/>
      <c r="AB87" s="920"/>
      <c r="AC87" s="920"/>
      <c r="AD87" s="920"/>
      <c r="AE87" s="920"/>
      <c r="AF87" s="920"/>
      <c r="AG87" s="920"/>
      <c r="AH87" s="920"/>
      <c r="AI87" s="920"/>
      <c r="AJ87" s="920"/>
      <c r="AK87" s="920"/>
      <c r="AL87" s="920"/>
      <c r="AM87" s="920"/>
      <c r="AN87" s="920"/>
      <c r="AO87" s="920"/>
      <c r="AP87" s="920"/>
      <c r="AQ87" s="920"/>
      <c r="AR87" s="920"/>
      <c r="AS87" s="920"/>
      <c r="AT87" s="920"/>
      <c r="AU87" s="920"/>
      <c r="AV87" s="920"/>
      <c r="AW87" s="920"/>
      <c r="AX87" s="920"/>
      <c r="AY87" s="920"/>
      <c r="AZ87" s="921"/>
      <c r="BA87" s="921"/>
      <c r="BB87" s="921"/>
      <c r="BC87" s="921"/>
      <c r="BD87" s="922"/>
      <c r="BE87" s="241"/>
      <c r="BF87" s="241"/>
      <c r="BG87" s="241"/>
      <c r="BH87" s="241"/>
      <c r="BI87" s="241"/>
      <c r="BJ87" s="241"/>
      <c r="BK87" s="241"/>
      <c r="BL87" s="241"/>
      <c r="BM87" s="241"/>
      <c r="BN87" s="241"/>
      <c r="BO87" s="241"/>
      <c r="BP87" s="241"/>
      <c r="BQ87" s="238">
        <v>81</v>
      </c>
      <c r="BR87" s="243"/>
      <c r="BS87" s="895"/>
      <c r="BT87" s="896"/>
      <c r="BU87" s="896"/>
      <c r="BV87" s="896"/>
      <c r="BW87" s="896"/>
      <c r="BX87" s="896"/>
      <c r="BY87" s="896"/>
      <c r="BZ87" s="896"/>
      <c r="CA87" s="896"/>
      <c r="CB87" s="896"/>
      <c r="CC87" s="896"/>
      <c r="CD87" s="896"/>
      <c r="CE87" s="896"/>
      <c r="CF87" s="896"/>
      <c r="CG87" s="901"/>
      <c r="CH87" s="898"/>
      <c r="CI87" s="899"/>
      <c r="CJ87" s="899"/>
      <c r="CK87" s="899"/>
      <c r="CL87" s="900"/>
      <c r="CM87" s="898"/>
      <c r="CN87" s="899"/>
      <c r="CO87" s="899"/>
      <c r="CP87" s="899"/>
      <c r="CQ87" s="900"/>
      <c r="CR87" s="898"/>
      <c r="CS87" s="899"/>
      <c r="CT87" s="899"/>
      <c r="CU87" s="899"/>
      <c r="CV87" s="900"/>
      <c r="CW87" s="898"/>
      <c r="CX87" s="899"/>
      <c r="CY87" s="899"/>
      <c r="CZ87" s="899"/>
      <c r="DA87" s="900"/>
      <c r="DB87" s="898"/>
      <c r="DC87" s="899"/>
      <c r="DD87" s="899"/>
      <c r="DE87" s="899"/>
      <c r="DF87" s="900"/>
      <c r="DG87" s="898"/>
      <c r="DH87" s="899"/>
      <c r="DI87" s="899"/>
      <c r="DJ87" s="899"/>
      <c r="DK87" s="900"/>
      <c r="DL87" s="898"/>
      <c r="DM87" s="899"/>
      <c r="DN87" s="899"/>
      <c r="DO87" s="899"/>
      <c r="DP87" s="900"/>
      <c r="DQ87" s="898"/>
      <c r="DR87" s="899"/>
      <c r="DS87" s="899"/>
      <c r="DT87" s="899"/>
      <c r="DU87" s="900"/>
      <c r="DV87" s="895"/>
      <c r="DW87" s="896"/>
      <c r="DX87" s="896"/>
      <c r="DY87" s="896"/>
      <c r="DZ87" s="897"/>
      <c r="EA87" s="230"/>
    </row>
    <row r="88" spans="1:131" ht="26.25" customHeight="1" thickBot="1" x14ac:dyDescent="0.2">
      <c r="A88" s="240" t="s">
        <v>377</v>
      </c>
      <c r="B88" s="825" t="s">
        <v>403</v>
      </c>
      <c r="C88" s="826"/>
      <c r="D88" s="826"/>
      <c r="E88" s="826"/>
      <c r="F88" s="826"/>
      <c r="G88" s="826"/>
      <c r="H88" s="826"/>
      <c r="I88" s="826"/>
      <c r="J88" s="826"/>
      <c r="K88" s="826"/>
      <c r="L88" s="826"/>
      <c r="M88" s="826"/>
      <c r="N88" s="826"/>
      <c r="O88" s="826"/>
      <c r="P88" s="827"/>
      <c r="Q88" s="876"/>
      <c r="R88" s="877"/>
      <c r="S88" s="877"/>
      <c r="T88" s="877"/>
      <c r="U88" s="877"/>
      <c r="V88" s="877"/>
      <c r="W88" s="877"/>
      <c r="X88" s="877"/>
      <c r="Y88" s="877"/>
      <c r="Z88" s="877"/>
      <c r="AA88" s="877"/>
      <c r="AB88" s="877"/>
      <c r="AC88" s="877"/>
      <c r="AD88" s="877"/>
      <c r="AE88" s="877"/>
      <c r="AF88" s="880">
        <v>3254</v>
      </c>
      <c r="AG88" s="880"/>
      <c r="AH88" s="880"/>
      <c r="AI88" s="880"/>
      <c r="AJ88" s="880"/>
      <c r="AK88" s="877"/>
      <c r="AL88" s="877"/>
      <c r="AM88" s="877"/>
      <c r="AN88" s="877"/>
      <c r="AO88" s="877"/>
      <c r="AP88" s="880">
        <v>2406</v>
      </c>
      <c r="AQ88" s="880"/>
      <c r="AR88" s="880"/>
      <c r="AS88" s="880"/>
      <c r="AT88" s="880"/>
      <c r="AU88" s="880">
        <v>396</v>
      </c>
      <c r="AV88" s="880"/>
      <c r="AW88" s="880"/>
      <c r="AX88" s="880"/>
      <c r="AY88" s="880"/>
      <c r="AZ88" s="885"/>
      <c r="BA88" s="885"/>
      <c r="BB88" s="885"/>
      <c r="BC88" s="885"/>
      <c r="BD88" s="886"/>
      <c r="BE88" s="241"/>
      <c r="BF88" s="241"/>
      <c r="BG88" s="241"/>
      <c r="BH88" s="241"/>
      <c r="BI88" s="241"/>
      <c r="BJ88" s="241"/>
      <c r="BK88" s="241"/>
      <c r="BL88" s="241"/>
      <c r="BM88" s="241"/>
      <c r="BN88" s="241"/>
      <c r="BO88" s="241"/>
      <c r="BP88" s="241"/>
      <c r="BQ88" s="238">
        <v>82</v>
      </c>
      <c r="BR88" s="243"/>
      <c r="BS88" s="895"/>
      <c r="BT88" s="896"/>
      <c r="BU88" s="896"/>
      <c r="BV88" s="896"/>
      <c r="BW88" s="896"/>
      <c r="BX88" s="896"/>
      <c r="BY88" s="896"/>
      <c r="BZ88" s="896"/>
      <c r="CA88" s="896"/>
      <c r="CB88" s="896"/>
      <c r="CC88" s="896"/>
      <c r="CD88" s="896"/>
      <c r="CE88" s="896"/>
      <c r="CF88" s="896"/>
      <c r="CG88" s="901"/>
      <c r="CH88" s="898"/>
      <c r="CI88" s="899"/>
      <c r="CJ88" s="899"/>
      <c r="CK88" s="899"/>
      <c r="CL88" s="900"/>
      <c r="CM88" s="898"/>
      <c r="CN88" s="899"/>
      <c r="CO88" s="899"/>
      <c r="CP88" s="899"/>
      <c r="CQ88" s="900"/>
      <c r="CR88" s="898"/>
      <c r="CS88" s="899"/>
      <c r="CT88" s="899"/>
      <c r="CU88" s="899"/>
      <c r="CV88" s="900"/>
      <c r="CW88" s="898"/>
      <c r="CX88" s="899"/>
      <c r="CY88" s="899"/>
      <c r="CZ88" s="899"/>
      <c r="DA88" s="900"/>
      <c r="DB88" s="898"/>
      <c r="DC88" s="899"/>
      <c r="DD88" s="899"/>
      <c r="DE88" s="899"/>
      <c r="DF88" s="900"/>
      <c r="DG88" s="898"/>
      <c r="DH88" s="899"/>
      <c r="DI88" s="899"/>
      <c r="DJ88" s="899"/>
      <c r="DK88" s="900"/>
      <c r="DL88" s="898"/>
      <c r="DM88" s="899"/>
      <c r="DN88" s="899"/>
      <c r="DO88" s="899"/>
      <c r="DP88" s="900"/>
      <c r="DQ88" s="898"/>
      <c r="DR88" s="899"/>
      <c r="DS88" s="899"/>
      <c r="DT88" s="899"/>
      <c r="DU88" s="900"/>
      <c r="DV88" s="895"/>
      <c r="DW88" s="896"/>
      <c r="DX88" s="896"/>
      <c r="DY88" s="896"/>
      <c r="DZ88" s="897"/>
      <c r="EA88" s="230"/>
    </row>
    <row r="89" spans="1:131" ht="26.25" hidden="1" customHeight="1" x14ac:dyDescent="0.15">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895"/>
      <c r="BT89" s="896"/>
      <c r="BU89" s="896"/>
      <c r="BV89" s="896"/>
      <c r="BW89" s="896"/>
      <c r="BX89" s="896"/>
      <c r="BY89" s="896"/>
      <c r="BZ89" s="896"/>
      <c r="CA89" s="896"/>
      <c r="CB89" s="896"/>
      <c r="CC89" s="896"/>
      <c r="CD89" s="896"/>
      <c r="CE89" s="896"/>
      <c r="CF89" s="896"/>
      <c r="CG89" s="901"/>
      <c r="CH89" s="898"/>
      <c r="CI89" s="899"/>
      <c r="CJ89" s="899"/>
      <c r="CK89" s="899"/>
      <c r="CL89" s="900"/>
      <c r="CM89" s="898"/>
      <c r="CN89" s="899"/>
      <c r="CO89" s="899"/>
      <c r="CP89" s="899"/>
      <c r="CQ89" s="900"/>
      <c r="CR89" s="898"/>
      <c r="CS89" s="899"/>
      <c r="CT89" s="899"/>
      <c r="CU89" s="899"/>
      <c r="CV89" s="900"/>
      <c r="CW89" s="898"/>
      <c r="CX89" s="899"/>
      <c r="CY89" s="899"/>
      <c r="CZ89" s="899"/>
      <c r="DA89" s="900"/>
      <c r="DB89" s="898"/>
      <c r="DC89" s="899"/>
      <c r="DD89" s="899"/>
      <c r="DE89" s="899"/>
      <c r="DF89" s="900"/>
      <c r="DG89" s="898"/>
      <c r="DH89" s="899"/>
      <c r="DI89" s="899"/>
      <c r="DJ89" s="899"/>
      <c r="DK89" s="900"/>
      <c r="DL89" s="898"/>
      <c r="DM89" s="899"/>
      <c r="DN89" s="899"/>
      <c r="DO89" s="899"/>
      <c r="DP89" s="900"/>
      <c r="DQ89" s="898"/>
      <c r="DR89" s="899"/>
      <c r="DS89" s="899"/>
      <c r="DT89" s="899"/>
      <c r="DU89" s="900"/>
      <c r="DV89" s="895"/>
      <c r="DW89" s="896"/>
      <c r="DX89" s="896"/>
      <c r="DY89" s="896"/>
      <c r="DZ89" s="897"/>
      <c r="EA89" s="230"/>
    </row>
    <row r="90" spans="1:131" ht="26.25" hidden="1" customHeight="1" x14ac:dyDescent="0.15">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895"/>
      <c r="BT90" s="896"/>
      <c r="BU90" s="896"/>
      <c r="BV90" s="896"/>
      <c r="BW90" s="896"/>
      <c r="BX90" s="896"/>
      <c r="BY90" s="896"/>
      <c r="BZ90" s="896"/>
      <c r="CA90" s="896"/>
      <c r="CB90" s="896"/>
      <c r="CC90" s="896"/>
      <c r="CD90" s="896"/>
      <c r="CE90" s="896"/>
      <c r="CF90" s="896"/>
      <c r="CG90" s="901"/>
      <c r="CH90" s="898"/>
      <c r="CI90" s="899"/>
      <c r="CJ90" s="899"/>
      <c r="CK90" s="899"/>
      <c r="CL90" s="900"/>
      <c r="CM90" s="898"/>
      <c r="CN90" s="899"/>
      <c r="CO90" s="899"/>
      <c r="CP90" s="899"/>
      <c r="CQ90" s="900"/>
      <c r="CR90" s="898"/>
      <c r="CS90" s="899"/>
      <c r="CT90" s="899"/>
      <c r="CU90" s="899"/>
      <c r="CV90" s="900"/>
      <c r="CW90" s="898"/>
      <c r="CX90" s="899"/>
      <c r="CY90" s="899"/>
      <c r="CZ90" s="899"/>
      <c r="DA90" s="900"/>
      <c r="DB90" s="898"/>
      <c r="DC90" s="899"/>
      <c r="DD90" s="899"/>
      <c r="DE90" s="899"/>
      <c r="DF90" s="900"/>
      <c r="DG90" s="898"/>
      <c r="DH90" s="899"/>
      <c r="DI90" s="899"/>
      <c r="DJ90" s="899"/>
      <c r="DK90" s="900"/>
      <c r="DL90" s="898"/>
      <c r="DM90" s="899"/>
      <c r="DN90" s="899"/>
      <c r="DO90" s="899"/>
      <c r="DP90" s="900"/>
      <c r="DQ90" s="898"/>
      <c r="DR90" s="899"/>
      <c r="DS90" s="899"/>
      <c r="DT90" s="899"/>
      <c r="DU90" s="900"/>
      <c r="DV90" s="895"/>
      <c r="DW90" s="896"/>
      <c r="DX90" s="896"/>
      <c r="DY90" s="896"/>
      <c r="DZ90" s="897"/>
      <c r="EA90" s="230"/>
    </row>
    <row r="91" spans="1:131" ht="26.25" hidden="1" customHeight="1" x14ac:dyDescent="0.15">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895"/>
      <c r="BT91" s="896"/>
      <c r="BU91" s="896"/>
      <c r="BV91" s="896"/>
      <c r="BW91" s="896"/>
      <c r="BX91" s="896"/>
      <c r="BY91" s="896"/>
      <c r="BZ91" s="896"/>
      <c r="CA91" s="896"/>
      <c r="CB91" s="896"/>
      <c r="CC91" s="896"/>
      <c r="CD91" s="896"/>
      <c r="CE91" s="896"/>
      <c r="CF91" s="896"/>
      <c r="CG91" s="901"/>
      <c r="CH91" s="898"/>
      <c r="CI91" s="899"/>
      <c r="CJ91" s="899"/>
      <c r="CK91" s="899"/>
      <c r="CL91" s="900"/>
      <c r="CM91" s="898"/>
      <c r="CN91" s="899"/>
      <c r="CO91" s="899"/>
      <c r="CP91" s="899"/>
      <c r="CQ91" s="900"/>
      <c r="CR91" s="898"/>
      <c r="CS91" s="899"/>
      <c r="CT91" s="899"/>
      <c r="CU91" s="899"/>
      <c r="CV91" s="900"/>
      <c r="CW91" s="898"/>
      <c r="CX91" s="899"/>
      <c r="CY91" s="899"/>
      <c r="CZ91" s="899"/>
      <c r="DA91" s="900"/>
      <c r="DB91" s="898"/>
      <c r="DC91" s="899"/>
      <c r="DD91" s="899"/>
      <c r="DE91" s="899"/>
      <c r="DF91" s="900"/>
      <c r="DG91" s="898"/>
      <c r="DH91" s="899"/>
      <c r="DI91" s="899"/>
      <c r="DJ91" s="899"/>
      <c r="DK91" s="900"/>
      <c r="DL91" s="898"/>
      <c r="DM91" s="899"/>
      <c r="DN91" s="899"/>
      <c r="DO91" s="899"/>
      <c r="DP91" s="900"/>
      <c r="DQ91" s="898"/>
      <c r="DR91" s="899"/>
      <c r="DS91" s="899"/>
      <c r="DT91" s="899"/>
      <c r="DU91" s="900"/>
      <c r="DV91" s="895"/>
      <c r="DW91" s="896"/>
      <c r="DX91" s="896"/>
      <c r="DY91" s="896"/>
      <c r="DZ91" s="897"/>
      <c r="EA91" s="230"/>
    </row>
    <row r="92" spans="1:131" ht="26.25" hidden="1" customHeight="1" x14ac:dyDescent="0.15">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895"/>
      <c r="BT92" s="896"/>
      <c r="BU92" s="896"/>
      <c r="BV92" s="896"/>
      <c r="BW92" s="896"/>
      <c r="BX92" s="896"/>
      <c r="BY92" s="896"/>
      <c r="BZ92" s="896"/>
      <c r="CA92" s="896"/>
      <c r="CB92" s="896"/>
      <c r="CC92" s="896"/>
      <c r="CD92" s="896"/>
      <c r="CE92" s="896"/>
      <c r="CF92" s="896"/>
      <c r="CG92" s="901"/>
      <c r="CH92" s="898"/>
      <c r="CI92" s="899"/>
      <c r="CJ92" s="899"/>
      <c r="CK92" s="899"/>
      <c r="CL92" s="900"/>
      <c r="CM92" s="898"/>
      <c r="CN92" s="899"/>
      <c r="CO92" s="899"/>
      <c r="CP92" s="899"/>
      <c r="CQ92" s="900"/>
      <c r="CR92" s="898"/>
      <c r="CS92" s="899"/>
      <c r="CT92" s="899"/>
      <c r="CU92" s="899"/>
      <c r="CV92" s="900"/>
      <c r="CW92" s="898"/>
      <c r="CX92" s="899"/>
      <c r="CY92" s="899"/>
      <c r="CZ92" s="899"/>
      <c r="DA92" s="900"/>
      <c r="DB92" s="898"/>
      <c r="DC92" s="899"/>
      <c r="DD92" s="899"/>
      <c r="DE92" s="899"/>
      <c r="DF92" s="900"/>
      <c r="DG92" s="898"/>
      <c r="DH92" s="899"/>
      <c r="DI92" s="899"/>
      <c r="DJ92" s="899"/>
      <c r="DK92" s="900"/>
      <c r="DL92" s="898"/>
      <c r="DM92" s="899"/>
      <c r="DN92" s="899"/>
      <c r="DO92" s="899"/>
      <c r="DP92" s="900"/>
      <c r="DQ92" s="898"/>
      <c r="DR92" s="899"/>
      <c r="DS92" s="899"/>
      <c r="DT92" s="899"/>
      <c r="DU92" s="900"/>
      <c r="DV92" s="895"/>
      <c r="DW92" s="896"/>
      <c r="DX92" s="896"/>
      <c r="DY92" s="896"/>
      <c r="DZ92" s="897"/>
      <c r="EA92" s="230"/>
    </row>
    <row r="93" spans="1:131" ht="26.25" hidden="1" customHeight="1" x14ac:dyDescent="0.15">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895"/>
      <c r="BT93" s="896"/>
      <c r="BU93" s="896"/>
      <c r="BV93" s="896"/>
      <c r="BW93" s="896"/>
      <c r="BX93" s="896"/>
      <c r="BY93" s="896"/>
      <c r="BZ93" s="896"/>
      <c r="CA93" s="896"/>
      <c r="CB93" s="896"/>
      <c r="CC93" s="896"/>
      <c r="CD93" s="896"/>
      <c r="CE93" s="896"/>
      <c r="CF93" s="896"/>
      <c r="CG93" s="901"/>
      <c r="CH93" s="898"/>
      <c r="CI93" s="899"/>
      <c r="CJ93" s="899"/>
      <c r="CK93" s="899"/>
      <c r="CL93" s="900"/>
      <c r="CM93" s="898"/>
      <c r="CN93" s="899"/>
      <c r="CO93" s="899"/>
      <c r="CP93" s="899"/>
      <c r="CQ93" s="900"/>
      <c r="CR93" s="898"/>
      <c r="CS93" s="899"/>
      <c r="CT93" s="899"/>
      <c r="CU93" s="899"/>
      <c r="CV93" s="900"/>
      <c r="CW93" s="898"/>
      <c r="CX93" s="899"/>
      <c r="CY93" s="899"/>
      <c r="CZ93" s="899"/>
      <c r="DA93" s="900"/>
      <c r="DB93" s="898"/>
      <c r="DC93" s="899"/>
      <c r="DD93" s="899"/>
      <c r="DE93" s="899"/>
      <c r="DF93" s="900"/>
      <c r="DG93" s="898"/>
      <c r="DH93" s="899"/>
      <c r="DI93" s="899"/>
      <c r="DJ93" s="899"/>
      <c r="DK93" s="900"/>
      <c r="DL93" s="898"/>
      <c r="DM93" s="899"/>
      <c r="DN93" s="899"/>
      <c r="DO93" s="899"/>
      <c r="DP93" s="900"/>
      <c r="DQ93" s="898"/>
      <c r="DR93" s="899"/>
      <c r="DS93" s="899"/>
      <c r="DT93" s="899"/>
      <c r="DU93" s="900"/>
      <c r="DV93" s="895"/>
      <c r="DW93" s="896"/>
      <c r="DX93" s="896"/>
      <c r="DY93" s="896"/>
      <c r="DZ93" s="897"/>
      <c r="EA93" s="230"/>
    </row>
    <row r="94" spans="1:131" ht="26.25" hidden="1" customHeight="1" x14ac:dyDescent="0.15">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895"/>
      <c r="BT94" s="896"/>
      <c r="BU94" s="896"/>
      <c r="BV94" s="896"/>
      <c r="BW94" s="896"/>
      <c r="BX94" s="896"/>
      <c r="BY94" s="896"/>
      <c r="BZ94" s="896"/>
      <c r="CA94" s="896"/>
      <c r="CB94" s="896"/>
      <c r="CC94" s="896"/>
      <c r="CD94" s="896"/>
      <c r="CE94" s="896"/>
      <c r="CF94" s="896"/>
      <c r="CG94" s="901"/>
      <c r="CH94" s="898"/>
      <c r="CI94" s="899"/>
      <c r="CJ94" s="899"/>
      <c r="CK94" s="899"/>
      <c r="CL94" s="900"/>
      <c r="CM94" s="898"/>
      <c r="CN94" s="899"/>
      <c r="CO94" s="899"/>
      <c r="CP94" s="899"/>
      <c r="CQ94" s="900"/>
      <c r="CR94" s="898"/>
      <c r="CS94" s="899"/>
      <c r="CT94" s="899"/>
      <c r="CU94" s="899"/>
      <c r="CV94" s="900"/>
      <c r="CW94" s="898"/>
      <c r="CX94" s="899"/>
      <c r="CY94" s="899"/>
      <c r="CZ94" s="899"/>
      <c r="DA94" s="900"/>
      <c r="DB94" s="898"/>
      <c r="DC94" s="899"/>
      <c r="DD94" s="899"/>
      <c r="DE94" s="899"/>
      <c r="DF94" s="900"/>
      <c r="DG94" s="898"/>
      <c r="DH94" s="899"/>
      <c r="DI94" s="899"/>
      <c r="DJ94" s="899"/>
      <c r="DK94" s="900"/>
      <c r="DL94" s="898"/>
      <c r="DM94" s="899"/>
      <c r="DN94" s="899"/>
      <c r="DO94" s="899"/>
      <c r="DP94" s="900"/>
      <c r="DQ94" s="898"/>
      <c r="DR94" s="899"/>
      <c r="DS94" s="899"/>
      <c r="DT94" s="899"/>
      <c r="DU94" s="900"/>
      <c r="DV94" s="895"/>
      <c r="DW94" s="896"/>
      <c r="DX94" s="896"/>
      <c r="DY94" s="896"/>
      <c r="DZ94" s="897"/>
      <c r="EA94" s="230"/>
    </row>
    <row r="95" spans="1:131" ht="26.25" hidden="1" customHeight="1" x14ac:dyDescent="0.15">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895"/>
      <c r="BT95" s="896"/>
      <c r="BU95" s="896"/>
      <c r="BV95" s="896"/>
      <c r="BW95" s="896"/>
      <c r="BX95" s="896"/>
      <c r="BY95" s="896"/>
      <c r="BZ95" s="896"/>
      <c r="CA95" s="896"/>
      <c r="CB95" s="896"/>
      <c r="CC95" s="896"/>
      <c r="CD95" s="896"/>
      <c r="CE95" s="896"/>
      <c r="CF95" s="896"/>
      <c r="CG95" s="901"/>
      <c r="CH95" s="898"/>
      <c r="CI95" s="899"/>
      <c r="CJ95" s="899"/>
      <c r="CK95" s="899"/>
      <c r="CL95" s="900"/>
      <c r="CM95" s="898"/>
      <c r="CN95" s="899"/>
      <c r="CO95" s="899"/>
      <c r="CP95" s="899"/>
      <c r="CQ95" s="900"/>
      <c r="CR95" s="898"/>
      <c r="CS95" s="899"/>
      <c r="CT95" s="899"/>
      <c r="CU95" s="899"/>
      <c r="CV95" s="900"/>
      <c r="CW95" s="898"/>
      <c r="CX95" s="899"/>
      <c r="CY95" s="899"/>
      <c r="CZ95" s="899"/>
      <c r="DA95" s="900"/>
      <c r="DB95" s="898"/>
      <c r="DC95" s="899"/>
      <c r="DD95" s="899"/>
      <c r="DE95" s="899"/>
      <c r="DF95" s="900"/>
      <c r="DG95" s="898"/>
      <c r="DH95" s="899"/>
      <c r="DI95" s="899"/>
      <c r="DJ95" s="899"/>
      <c r="DK95" s="900"/>
      <c r="DL95" s="898"/>
      <c r="DM95" s="899"/>
      <c r="DN95" s="899"/>
      <c r="DO95" s="899"/>
      <c r="DP95" s="900"/>
      <c r="DQ95" s="898"/>
      <c r="DR95" s="899"/>
      <c r="DS95" s="899"/>
      <c r="DT95" s="899"/>
      <c r="DU95" s="900"/>
      <c r="DV95" s="895"/>
      <c r="DW95" s="896"/>
      <c r="DX95" s="896"/>
      <c r="DY95" s="896"/>
      <c r="DZ95" s="897"/>
      <c r="EA95" s="230"/>
    </row>
    <row r="96" spans="1:131" ht="26.25" hidden="1" customHeight="1" x14ac:dyDescent="0.15">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895"/>
      <c r="BT96" s="896"/>
      <c r="BU96" s="896"/>
      <c r="BV96" s="896"/>
      <c r="BW96" s="896"/>
      <c r="BX96" s="896"/>
      <c r="BY96" s="896"/>
      <c r="BZ96" s="896"/>
      <c r="CA96" s="896"/>
      <c r="CB96" s="896"/>
      <c r="CC96" s="896"/>
      <c r="CD96" s="896"/>
      <c r="CE96" s="896"/>
      <c r="CF96" s="896"/>
      <c r="CG96" s="901"/>
      <c r="CH96" s="898"/>
      <c r="CI96" s="899"/>
      <c r="CJ96" s="899"/>
      <c r="CK96" s="899"/>
      <c r="CL96" s="900"/>
      <c r="CM96" s="898"/>
      <c r="CN96" s="899"/>
      <c r="CO96" s="899"/>
      <c r="CP96" s="899"/>
      <c r="CQ96" s="900"/>
      <c r="CR96" s="898"/>
      <c r="CS96" s="899"/>
      <c r="CT96" s="899"/>
      <c r="CU96" s="899"/>
      <c r="CV96" s="900"/>
      <c r="CW96" s="898"/>
      <c r="CX96" s="899"/>
      <c r="CY96" s="899"/>
      <c r="CZ96" s="899"/>
      <c r="DA96" s="900"/>
      <c r="DB96" s="898"/>
      <c r="DC96" s="899"/>
      <c r="DD96" s="899"/>
      <c r="DE96" s="899"/>
      <c r="DF96" s="900"/>
      <c r="DG96" s="898"/>
      <c r="DH96" s="899"/>
      <c r="DI96" s="899"/>
      <c r="DJ96" s="899"/>
      <c r="DK96" s="900"/>
      <c r="DL96" s="898"/>
      <c r="DM96" s="899"/>
      <c r="DN96" s="899"/>
      <c r="DO96" s="899"/>
      <c r="DP96" s="900"/>
      <c r="DQ96" s="898"/>
      <c r="DR96" s="899"/>
      <c r="DS96" s="899"/>
      <c r="DT96" s="899"/>
      <c r="DU96" s="900"/>
      <c r="DV96" s="895"/>
      <c r="DW96" s="896"/>
      <c r="DX96" s="896"/>
      <c r="DY96" s="896"/>
      <c r="DZ96" s="897"/>
      <c r="EA96" s="230"/>
    </row>
    <row r="97" spans="1:131" ht="26.25" hidden="1" customHeight="1" x14ac:dyDescent="0.15">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895"/>
      <c r="BT97" s="896"/>
      <c r="BU97" s="896"/>
      <c r="BV97" s="896"/>
      <c r="BW97" s="896"/>
      <c r="BX97" s="896"/>
      <c r="BY97" s="896"/>
      <c r="BZ97" s="896"/>
      <c r="CA97" s="896"/>
      <c r="CB97" s="896"/>
      <c r="CC97" s="896"/>
      <c r="CD97" s="896"/>
      <c r="CE97" s="896"/>
      <c r="CF97" s="896"/>
      <c r="CG97" s="901"/>
      <c r="CH97" s="898"/>
      <c r="CI97" s="899"/>
      <c r="CJ97" s="899"/>
      <c r="CK97" s="899"/>
      <c r="CL97" s="900"/>
      <c r="CM97" s="898"/>
      <c r="CN97" s="899"/>
      <c r="CO97" s="899"/>
      <c r="CP97" s="899"/>
      <c r="CQ97" s="900"/>
      <c r="CR97" s="898"/>
      <c r="CS97" s="899"/>
      <c r="CT97" s="899"/>
      <c r="CU97" s="899"/>
      <c r="CV97" s="900"/>
      <c r="CW97" s="898"/>
      <c r="CX97" s="899"/>
      <c r="CY97" s="899"/>
      <c r="CZ97" s="899"/>
      <c r="DA97" s="900"/>
      <c r="DB97" s="898"/>
      <c r="DC97" s="899"/>
      <c r="DD97" s="899"/>
      <c r="DE97" s="899"/>
      <c r="DF97" s="900"/>
      <c r="DG97" s="898"/>
      <c r="DH97" s="899"/>
      <c r="DI97" s="899"/>
      <c r="DJ97" s="899"/>
      <c r="DK97" s="900"/>
      <c r="DL97" s="898"/>
      <c r="DM97" s="899"/>
      <c r="DN97" s="899"/>
      <c r="DO97" s="899"/>
      <c r="DP97" s="900"/>
      <c r="DQ97" s="898"/>
      <c r="DR97" s="899"/>
      <c r="DS97" s="899"/>
      <c r="DT97" s="899"/>
      <c r="DU97" s="900"/>
      <c r="DV97" s="895"/>
      <c r="DW97" s="896"/>
      <c r="DX97" s="896"/>
      <c r="DY97" s="896"/>
      <c r="DZ97" s="897"/>
      <c r="EA97" s="230"/>
    </row>
    <row r="98" spans="1:131" ht="26.25" hidden="1" customHeight="1" x14ac:dyDescent="0.15">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895"/>
      <c r="BT98" s="896"/>
      <c r="BU98" s="896"/>
      <c r="BV98" s="896"/>
      <c r="BW98" s="896"/>
      <c r="BX98" s="896"/>
      <c r="BY98" s="896"/>
      <c r="BZ98" s="896"/>
      <c r="CA98" s="896"/>
      <c r="CB98" s="896"/>
      <c r="CC98" s="896"/>
      <c r="CD98" s="896"/>
      <c r="CE98" s="896"/>
      <c r="CF98" s="896"/>
      <c r="CG98" s="901"/>
      <c r="CH98" s="898"/>
      <c r="CI98" s="899"/>
      <c r="CJ98" s="899"/>
      <c r="CK98" s="899"/>
      <c r="CL98" s="900"/>
      <c r="CM98" s="898"/>
      <c r="CN98" s="899"/>
      <c r="CO98" s="899"/>
      <c r="CP98" s="899"/>
      <c r="CQ98" s="900"/>
      <c r="CR98" s="898"/>
      <c r="CS98" s="899"/>
      <c r="CT98" s="899"/>
      <c r="CU98" s="899"/>
      <c r="CV98" s="900"/>
      <c r="CW98" s="898"/>
      <c r="CX98" s="899"/>
      <c r="CY98" s="899"/>
      <c r="CZ98" s="899"/>
      <c r="DA98" s="900"/>
      <c r="DB98" s="898"/>
      <c r="DC98" s="899"/>
      <c r="DD98" s="899"/>
      <c r="DE98" s="899"/>
      <c r="DF98" s="900"/>
      <c r="DG98" s="898"/>
      <c r="DH98" s="899"/>
      <c r="DI98" s="899"/>
      <c r="DJ98" s="899"/>
      <c r="DK98" s="900"/>
      <c r="DL98" s="898"/>
      <c r="DM98" s="899"/>
      <c r="DN98" s="899"/>
      <c r="DO98" s="899"/>
      <c r="DP98" s="900"/>
      <c r="DQ98" s="898"/>
      <c r="DR98" s="899"/>
      <c r="DS98" s="899"/>
      <c r="DT98" s="899"/>
      <c r="DU98" s="900"/>
      <c r="DV98" s="895"/>
      <c r="DW98" s="896"/>
      <c r="DX98" s="896"/>
      <c r="DY98" s="896"/>
      <c r="DZ98" s="897"/>
      <c r="EA98" s="230"/>
    </row>
    <row r="99" spans="1:131" ht="26.25" hidden="1" customHeight="1" x14ac:dyDescent="0.15">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895"/>
      <c r="BT99" s="896"/>
      <c r="BU99" s="896"/>
      <c r="BV99" s="896"/>
      <c r="BW99" s="896"/>
      <c r="BX99" s="896"/>
      <c r="BY99" s="896"/>
      <c r="BZ99" s="896"/>
      <c r="CA99" s="896"/>
      <c r="CB99" s="896"/>
      <c r="CC99" s="896"/>
      <c r="CD99" s="896"/>
      <c r="CE99" s="896"/>
      <c r="CF99" s="896"/>
      <c r="CG99" s="901"/>
      <c r="CH99" s="898"/>
      <c r="CI99" s="899"/>
      <c r="CJ99" s="899"/>
      <c r="CK99" s="899"/>
      <c r="CL99" s="900"/>
      <c r="CM99" s="898"/>
      <c r="CN99" s="899"/>
      <c r="CO99" s="899"/>
      <c r="CP99" s="899"/>
      <c r="CQ99" s="900"/>
      <c r="CR99" s="898"/>
      <c r="CS99" s="899"/>
      <c r="CT99" s="899"/>
      <c r="CU99" s="899"/>
      <c r="CV99" s="900"/>
      <c r="CW99" s="898"/>
      <c r="CX99" s="899"/>
      <c r="CY99" s="899"/>
      <c r="CZ99" s="899"/>
      <c r="DA99" s="900"/>
      <c r="DB99" s="898"/>
      <c r="DC99" s="899"/>
      <c r="DD99" s="899"/>
      <c r="DE99" s="899"/>
      <c r="DF99" s="900"/>
      <c r="DG99" s="898"/>
      <c r="DH99" s="899"/>
      <c r="DI99" s="899"/>
      <c r="DJ99" s="899"/>
      <c r="DK99" s="900"/>
      <c r="DL99" s="898"/>
      <c r="DM99" s="899"/>
      <c r="DN99" s="899"/>
      <c r="DO99" s="899"/>
      <c r="DP99" s="900"/>
      <c r="DQ99" s="898"/>
      <c r="DR99" s="899"/>
      <c r="DS99" s="899"/>
      <c r="DT99" s="899"/>
      <c r="DU99" s="900"/>
      <c r="DV99" s="895"/>
      <c r="DW99" s="896"/>
      <c r="DX99" s="896"/>
      <c r="DY99" s="896"/>
      <c r="DZ99" s="897"/>
      <c r="EA99" s="230"/>
    </row>
    <row r="100" spans="1:131" ht="26.25" hidden="1" customHeight="1" x14ac:dyDescent="0.15">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895"/>
      <c r="BT100" s="896"/>
      <c r="BU100" s="896"/>
      <c r="BV100" s="896"/>
      <c r="BW100" s="896"/>
      <c r="BX100" s="896"/>
      <c r="BY100" s="896"/>
      <c r="BZ100" s="896"/>
      <c r="CA100" s="896"/>
      <c r="CB100" s="896"/>
      <c r="CC100" s="896"/>
      <c r="CD100" s="896"/>
      <c r="CE100" s="896"/>
      <c r="CF100" s="896"/>
      <c r="CG100" s="901"/>
      <c r="CH100" s="898"/>
      <c r="CI100" s="899"/>
      <c r="CJ100" s="899"/>
      <c r="CK100" s="899"/>
      <c r="CL100" s="900"/>
      <c r="CM100" s="898"/>
      <c r="CN100" s="899"/>
      <c r="CO100" s="899"/>
      <c r="CP100" s="899"/>
      <c r="CQ100" s="900"/>
      <c r="CR100" s="898"/>
      <c r="CS100" s="899"/>
      <c r="CT100" s="899"/>
      <c r="CU100" s="899"/>
      <c r="CV100" s="900"/>
      <c r="CW100" s="898"/>
      <c r="CX100" s="899"/>
      <c r="CY100" s="899"/>
      <c r="CZ100" s="899"/>
      <c r="DA100" s="900"/>
      <c r="DB100" s="898"/>
      <c r="DC100" s="899"/>
      <c r="DD100" s="899"/>
      <c r="DE100" s="899"/>
      <c r="DF100" s="900"/>
      <c r="DG100" s="898"/>
      <c r="DH100" s="899"/>
      <c r="DI100" s="899"/>
      <c r="DJ100" s="899"/>
      <c r="DK100" s="900"/>
      <c r="DL100" s="898"/>
      <c r="DM100" s="899"/>
      <c r="DN100" s="899"/>
      <c r="DO100" s="899"/>
      <c r="DP100" s="900"/>
      <c r="DQ100" s="898"/>
      <c r="DR100" s="899"/>
      <c r="DS100" s="899"/>
      <c r="DT100" s="899"/>
      <c r="DU100" s="900"/>
      <c r="DV100" s="895"/>
      <c r="DW100" s="896"/>
      <c r="DX100" s="896"/>
      <c r="DY100" s="896"/>
      <c r="DZ100" s="897"/>
      <c r="EA100" s="230"/>
    </row>
    <row r="101" spans="1:131" ht="26.25" hidden="1" customHeight="1" x14ac:dyDescent="0.15">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895"/>
      <c r="BT101" s="896"/>
      <c r="BU101" s="896"/>
      <c r="BV101" s="896"/>
      <c r="BW101" s="896"/>
      <c r="BX101" s="896"/>
      <c r="BY101" s="896"/>
      <c r="BZ101" s="896"/>
      <c r="CA101" s="896"/>
      <c r="CB101" s="896"/>
      <c r="CC101" s="896"/>
      <c r="CD101" s="896"/>
      <c r="CE101" s="896"/>
      <c r="CF101" s="896"/>
      <c r="CG101" s="901"/>
      <c r="CH101" s="898"/>
      <c r="CI101" s="899"/>
      <c r="CJ101" s="899"/>
      <c r="CK101" s="899"/>
      <c r="CL101" s="900"/>
      <c r="CM101" s="898"/>
      <c r="CN101" s="899"/>
      <c r="CO101" s="899"/>
      <c r="CP101" s="899"/>
      <c r="CQ101" s="900"/>
      <c r="CR101" s="898"/>
      <c r="CS101" s="899"/>
      <c r="CT101" s="899"/>
      <c r="CU101" s="899"/>
      <c r="CV101" s="900"/>
      <c r="CW101" s="898"/>
      <c r="CX101" s="899"/>
      <c r="CY101" s="899"/>
      <c r="CZ101" s="899"/>
      <c r="DA101" s="900"/>
      <c r="DB101" s="898"/>
      <c r="DC101" s="899"/>
      <c r="DD101" s="899"/>
      <c r="DE101" s="899"/>
      <c r="DF101" s="900"/>
      <c r="DG101" s="898"/>
      <c r="DH101" s="899"/>
      <c r="DI101" s="899"/>
      <c r="DJ101" s="899"/>
      <c r="DK101" s="900"/>
      <c r="DL101" s="898"/>
      <c r="DM101" s="899"/>
      <c r="DN101" s="899"/>
      <c r="DO101" s="899"/>
      <c r="DP101" s="900"/>
      <c r="DQ101" s="898"/>
      <c r="DR101" s="899"/>
      <c r="DS101" s="899"/>
      <c r="DT101" s="899"/>
      <c r="DU101" s="900"/>
      <c r="DV101" s="895"/>
      <c r="DW101" s="896"/>
      <c r="DX101" s="896"/>
      <c r="DY101" s="896"/>
      <c r="DZ101" s="897"/>
      <c r="EA101" s="230"/>
    </row>
    <row r="102" spans="1:131" ht="26.25" customHeight="1" thickBot="1" x14ac:dyDescent="0.2">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377</v>
      </c>
      <c r="BR102" s="825" t="s">
        <v>404</v>
      </c>
      <c r="BS102" s="826"/>
      <c r="BT102" s="826"/>
      <c r="BU102" s="826"/>
      <c r="BV102" s="826"/>
      <c r="BW102" s="826"/>
      <c r="BX102" s="826"/>
      <c r="BY102" s="826"/>
      <c r="BZ102" s="826"/>
      <c r="CA102" s="826"/>
      <c r="CB102" s="826"/>
      <c r="CC102" s="826"/>
      <c r="CD102" s="826"/>
      <c r="CE102" s="826"/>
      <c r="CF102" s="826"/>
      <c r="CG102" s="827"/>
      <c r="CH102" s="923"/>
      <c r="CI102" s="924"/>
      <c r="CJ102" s="924"/>
      <c r="CK102" s="924"/>
      <c r="CL102" s="925"/>
      <c r="CM102" s="923"/>
      <c r="CN102" s="924"/>
      <c r="CO102" s="924"/>
      <c r="CP102" s="924"/>
      <c r="CQ102" s="925"/>
      <c r="CR102" s="926">
        <v>160</v>
      </c>
      <c r="CS102" s="888"/>
      <c r="CT102" s="888"/>
      <c r="CU102" s="888"/>
      <c r="CV102" s="927"/>
      <c r="CW102" s="926"/>
      <c r="CX102" s="888"/>
      <c r="CY102" s="888"/>
      <c r="CZ102" s="888"/>
      <c r="DA102" s="927"/>
      <c r="DB102" s="926"/>
      <c r="DC102" s="888"/>
      <c r="DD102" s="888"/>
      <c r="DE102" s="888"/>
      <c r="DF102" s="927"/>
      <c r="DG102" s="926"/>
      <c r="DH102" s="888"/>
      <c r="DI102" s="888"/>
      <c r="DJ102" s="888"/>
      <c r="DK102" s="927"/>
      <c r="DL102" s="926"/>
      <c r="DM102" s="888"/>
      <c r="DN102" s="888"/>
      <c r="DO102" s="888"/>
      <c r="DP102" s="927"/>
      <c r="DQ102" s="926"/>
      <c r="DR102" s="888"/>
      <c r="DS102" s="888"/>
      <c r="DT102" s="888"/>
      <c r="DU102" s="927"/>
      <c r="DV102" s="825"/>
      <c r="DW102" s="826"/>
      <c r="DX102" s="826"/>
      <c r="DY102" s="826"/>
      <c r="DZ102" s="950"/>
      <c r="EA102" s="230"/>
    </row>
    <row r="103" spans="1:131" ht="26.25" customHeight="1" x14ac:dyDescent="0.15">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51" t="s">
        <v>405</v>
      </c>
      <c r="BR103" s="951"/>
      <c r="BS103" s="951"/>
      <c r="BT103" s="951"/>
      <c r="BU103" s="951"/>
      <c r="BV103" s="951"/>
      <c r="BW103" s="951"/>
      <c r="BX103" s="951"/>
      <c r="BY103" s="951"/>
      <c r="BZ103" s="951"/>
      <c r="CA103" s="951"/>
      <c r="CB103" s="951"/>
      <c r="CC103" s="951"/>
      <c r="CD103" s="951"/>
      <c r="CE103" s="951"/>
      <c r="CF103" s="951"/>
      <c r="CG103" s="951"/>
      <c r="CH103" s="951"/>
      <c r="CI103" s="951"/>
      <c r="CJ103" s="951"/>
      <c r="CK103" s="951"/>
      <c r="CL103" s="951"/>
      <c r="CM103" s="951"/>
      <c r="CN103" s="951"/>
      <c r="CO103" s="951"/>
      <c r="CP103" s="951"/>
      <c r="CQ103" s="951"/>
      <c r="CR103" s="951"/>
      <c r="CS103" s="951"/>
      <c r="CT103" s="951"/>
      <c r="CU103" s="951"/>
      <c r="CV103" s="951"/>
      <c r="CW103" s="951"/>
      <c r="CX103" s="951"/>
      <c r="CY103" s="951"/>
      <c r="CZ103" s="951"/>
      <c r="DA103" s="951"/>
      <c r="DB103" s="951"/>
      <c r="DC103" s="951"/>
      <c r="DD103" s="951"/>
      <c r="DE103" s="951"/>
      <c r="DF103" s="951"/>
      <c r="DG103" s="951"/>
      <c r="DH103" s="951"/>
      <c r="DI103" s="951"/>
      <c r="DJ103" s="951"/>
      <c r="DK103" s="951"/>
      <c r="DL103" s="951"/>
      <c r="DM103" s="951"/>
      <c r="DN103" s="951"/>
      <c r="DO103" s="951"/>
      <c r="DP103" s="951"/>
      <c r="DQ103" s="951"/>
      <c r="DR103" s="951"/>
      <c r="DS103" s="951"/>
      <c r="DT103" s="951"/>
      <c r="DU103" s="951"/>
      <c r="DV103" s="951"/>
      <c r="DW103" s="951"/>
      <c r="DX103" s="951"/>
      <c r="DY103" s="951"/>
      <c r="DZ103" s="951"/>
      <c r="EA103" s="230"/>
    </row>
    <row r="104" spans="1:131" ht="26.25" customHeight="1" x14ac:dyDescent="0.15">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52" t="s">
        <v>406</v>
      </c>
      <c r="BR104" s="952"/>
      <c r="BS104" s="952"/>
      <c r="BT104" s="952"/>
      <c r="BU104" s="952"/>
      <c r="BV104" s="952"/>
      <c r="BW104" s="952"/>
      <c r="BX104" s="952"/>
      <c r="BY104" s="952"/>
      <c r="BZ104" s="952"/>
      <c r="CA104" s="952"/>
      <c r="CB104" s="952"/>
      <c r="CC104" s="952"/>
      <c r="CD104" s="952"/>
      <c r="CE104" s="952"/>
      <c r="CF104" s="952"/>
      <c r="CG104" s="952"/>
      <c r="CH104" s="952"/>
      <c r="CI104" s="952"/>
      <c r="CJ104" s="952"/>
      <c r="CK104" s="952"/>
      <c r="CL104" s="952"/>
      <c r="CM104" s="952"/>
      <c r="CN104" s="952"/>
      <c r="CO104" s="952"/>
      <c r="CP104" s="952"/>
      <c r="CQ104" s="952"/>
      <c r="CR104" s="952"/>
      <c r="CS104" s="952"/>
      <c r="CT104" s="952"/>
      <c r="CU104" s="952"/>
      <c r="CV104" s="952"/>
      <c r="CW104" s="952"/>
      <c r="CX104" s="952"/>
      <c r="CY104" s="952"/>
      <c r="CZ104" s="952"/>
      <c r="DA104" s="952"/>
      <c r="DB104" s="952"/>
      <c r="DC104" s="952"/>
      <c r="DD104" s="952"/>
      <c r="DE104" s="952"/>
      <c r="DF104" s="952"/>
      <c r="DG104" s="952"/>
      <c r="DH104" s="952"/>
      <c r="DI104" s="952"/>
      <c r="DJ104" s="952"/>
      <c r="DK104" s="952"/>
      <c r="DL104" s="952"/>
      <c r="DM104" s="952"/>
      <c r="DN104" s="952"/>
      <c r="DO104" s="952"/>
      <c r="DP104" s="952"/>
      <c r="DQ104" s="952"/>
      <c r="DR104" s="952"/>
      <c r="DS104" s="952"/>
      <c r="DT104" s="952"/>
      <c r="DU104" s="952"/>
      <c r="DV104" s="952"/>
      <c r="DW104" s="952"/>
      <c r="DX104" s="952"/>
      <c r="DY104" s="952"/>
      <c r="DZ104" s="952"/>
      <c r="EA104" s="230"/>
    </row>
    <row r="105" spans="1:131" ht="11.25" customHeight="1" x14ac:dyDescent="0.15">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15">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
      <c r="A107" s="249" t="s">
        <v>407</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408</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15">
      <c r="A108" s="953" t="s">
        <v>409</v>
      </c>
      <c r="B108" s="954"/>
      <c r="C108" s="954"/>
      <c r="D108" s="954"/>
      <c r="E108" s="954"/>
      <c r="F108" s="954"/>
      <c r="G108" s="954"/>
      <c r="H108" s="954"/>
      <c r="I108" s="954"/>
      <c r="J108" s="954"/>
      <c r="K108" s="954"/>
      <c r="L108" s="954"/>
      <c r="M108" s="954"/>
      <c r="N108" s="954"/>
      <c r="O108" s="954"/>
      <c r="P108" s="954"/>
      <c r="Q108" s="954"/>
      <c r="R108" s="954"/>
      <c r="S108" s="954"/>
      <c r="T108" s="954"/>
      <c r="U108" s="954"/>
      <c r="V108" s="954"/>
      <c r="W108" s="954"/>
      <c r="X108" s="954"/>
      <c r="Y108" s="954"/>
      <c r="Z108" s="954"/>
      <c r="AA108" s="954"/>
      <c r="AB108" s="954"/>
      <c r="AC108" s="954"/>
      <c r="AD108" s="954"/>
      <c r="AE108" s="954"/>
      <c r="AF108" s="954"/>
      <c r="AG108" s="954"/>
      <c r="AH108" s="954"/>
      <c r="AI108" s="954"/>
      <c r="AJ108" s="954"/>
      <c r="AK108" s="954"/>
      <c r="AL108" s="954"/>
      <c r="AM108" s="954"/>
      <c r="AN108" s="954"/>
      <c r="AO108" s="954"/>
      <c r="AP108" s="954"/>
      <c r="AQ108" s="954"/>
      <c r="AR108" s="954"/>
      <c r="AS108" s="954"/>
      <c r="AT108" s="955"/>
      <c r="AU108" s="953" t="s">
        <v>410</v>
      </c>
      <c r="AV108" s="954"/>
      <c r="AW108" s="954"/>
      <c r="AX108" s="954"/>
      <c r="AY108" s="954"/>
      <c r="AZ108" s="954"/>
      <c r="BA108" s="954"/>
      <c r="BB108" s="954"/>
      <c r="BC108" s="954"/>
      <c r="BD108" s="954"/>
      <c r="BE108" s="954"/>
      <c r="BF108" s="954"/>
      <c r="BG108" s="954"/>
      <c r="BH108" s="954"/>
      <c r="BI108" s="954"/>
      <c r="BJ108" s="954"/>
      <c r="BK108" s="954"/>
      <c r="BL108" s="954"/>
      <c r="BM108" s="954"/>
      <c r="BN108" s="954"/>
      <c r="BO108" s="954"/>
      <c r="BP108" s="954"/>
      <c r="BQ108" s="954"/>
      <c r="BR108" s="954"/>
      <c r="BS108" s="954"/>
      <c r="BT108" s="954"/>
      <c r="BU108" s="954"/>
      <c r="BV108" s="954"/>
      <c r="BW108" s="954"/>
      <c r="BX108" s="954"/>
      <c r="BY108" s="954"/>
      <c r="BZ108" s="954"/>
      <c r="CA108" s="954"/>
      <c r="CB108" s="954"/>
      <c r="CC108" s="954"/>
      <c r="CD108" s="954"/>
      <c r="CE108" s="954"/>
      <c r="CF108" s="954"/>
      <c r="CG108" s="954"/>
      <c r="CH108" s="954"/>
      <c r="CI108" s="954"/>
      <c r="CJ108" s="954"/>
      <c r="CK108" s="954"/>
      <c r="CL108" s="954"/>
      <c r="CM108" s="954"/>
      <c r="CN108" s="954"/>
      <c r="CO108" s="954"/>
      <c r="CP108" s="954"/>
      <c r="CQ108" s="954"/>
      <c r="CR108" s="954"/>
      <c r="CS108" s="954"/>
      <c r="CT108" s="954"/>
      <c r="CU108" s="954"/>
      <c r="CV108" s="954"/>
      <c r="CW108" s="954"/>
      <c r="CX108" s="954"/>
      <c r="CY108" s="954"/>
      <c r="CZ108" s="954"/>
      <c r="DA108" s="954"/>
      <c r="DB108" s="954"/>
      <c r="DC108" s="954"/>
      <c r="DD108" s="954"/>
      <c r="DE108" s="954"/>
      <c r="DF108" s="954"/>
      <c r="DG108" s="954"/>
      <c r="DH108" s="954"/>
      <c r="DI108" s="954"/>
      <c r="DJ108" s="954"/>
      <c r="DK108" s="954"/>
      <c r="DL108" s="954"/>
      <c r="DM108" s="954"/>
      <c r="DN108" s="954"/>
      <c r="DO108" s="954"/>
      <c r="DP108" s="954"/>
      <c r="DQ108" s="954"/>
      <c r="DR108" s="954"/>
      <c r="DS108" s="954"/>
      <c r="DT108" s="954"/>
      <c r="DU108" s="954"/>
      <c r="DV108" s="954"/>
      <c r="DW108" s="954"/>
      <c r="DX108" s="954"/>
      <c r="DY108" s="954"/>
      <c r="DZ108" s="955"/>
    </row>
    <row r="109" spans="1:131" s="230" customFormat="1" ht="26.25" customHeight="1" x14ac:dyDescent="0.15">
      <c r="A109" s="948" t="s">
        <v>411</v>
      </c>
      <c r="B109" s="929"/>
      <c r="C109" s="929"/>
      <c r="D109" s="929"/>
      <c r="E109" s="929"/>
      <c r="F109" s="929"/>
      <c r="G109" s="929"/>
      <c r="H109" s="929"/>
      <c r="I109" s="929"/>
      <c r="J109" s="929"/>
      <c r="K109" s="929"/>
      <c r="L109" s="929"/>
      <c r="M109" s="929"/>
      <c r="N109" s="929"/>
      <c r="O109" s="929"/>
      <c r="P109" s="929"/>
      <c r="Q109" s="929"/>
      <c r="R109" s="929"/>
      <c r="S109" s="929"/>
      <c r="T109" s="929"/>
      <c r="U109" s="929"/>
      <c r="V109" s="929"/>
      <c r="W109" s="929"/>
      <c r="X109" s="929"/>
      <c r="Y109" s="929"/>
      <c r="Z109" s="930"/>
      <c r="AA109" s="928" t="s">
        <v>412</v>
      </c>
      <c r="AB109" s="929"/>
      <c r="AC109" s="929"/>
      <c r="AD109" s="929"/>
      <c r="AE109" s="930"/>
      <c r="AF109" s="928" t="s">
        <v>413</v>
      </c>
      <c r="AG109" s="929"/>
      <c r="AH109" s="929"/>
      <c r="AI109" s="929"/>
      <c r="AJ109" s="930"/>
      <c r="AK109" s="928" t="s">
        <v>295</v>
      </c>
      <c r="AL109" s="929"/>
      <c r="AM109" s="929"/>
      <c r="AN109" s="929"/>
      <c r="AO109" s="930"/>
      <c r="AP109" s="928" t="s">
        <v>414</v>
      </c>
      <c r="AQ109" s="929"/>
      <c r="AR109" s="929"/>
      <c r="AS109" s="929"/>
      <c r="AT109" s="931"/>
      <c r="AU109" s="948" t="s">
        <v>411</v>
      </c>
      <c r="AV109" s="929"/>
      <c r="AW109" s="929"/>
      <c r="AX109" s="929"/>
      <c r="AY109" s="929"/>
      <c r="AZ109" s="929"/>
      <c r="BA109" s="929"/>
      <c r="BB109" s="929"/>
      <c r="BC109" s="929"/>
      <c r="BD109" s="929"/>
      <c r="BE109" s="929"/>
      <c r="BF109" s="929"/>
      <c r="BG109" s="929"/>
      <c r="BH109" s="929"/>
      <c r="BI109" s="929"/>
      <c r="BJ109" s="929"/>
      <c r="BK109" s="929"/>
      <c r="BL109" s="929"/>
      <c r="BM109" s="929"/>
      <c r="BN109" s="929"/>
      <c r="BO109" s="929"/>
      <c r="BP109" s="930"/>
      <c r="BQ109" s="928" t="s">
        <v>412</v>
      </c>
      <c r="BR109" s="929"/>
      <c r="BS109" s="929"/>
      <c r="BT109" s="929"/>
      <c r="BU109" s="930"/>
      <c r="BV109" s="928" t="s">
        <v>413</v>
      </c>
      <c r="BW109" s="929"/>
      <c r="BX109" s="929"/>
      <c r="BY109" s="929"/>
      <c r="BZ109" s="930"/>
      <c r="CA109" s="928" t="s">
        <v>295</v>
      </c>
      <c r="CB109" s="929"/>
      <c r="CC109" s="929"/>
      <c r="CD109" s="929"/>
      <c r="CE109" s="930"/>
      <c r="CF109" s="949" t="s">
        <v>414</v>
      </c>
      <c r="CG109" s="949"/>
      <c r="CH109" s="949"/>
      <c r="CI109" s="949"/>
      <c r="CJ109" s="949"/>
      <c r="CK109" s="928" t="s">
        <v>415</v>
      </c>
      <c r="CL109" s="929"/>
      <c r="CM109" s="929"/>
      <c r="CN109" s="929"/>
      <c r="CO109" s="929"/>
      <c r="CP109" s="929"/>
      <c r="CQ109" s="929"/>
      <c r="CR109" s="929"/>
      <c r="CS109" s="929"/>
      <c r="CT109" s="929"/>
      <c r="CU109" s="929"/>
      <c r="CV109" s="929"/>
      <c r="CW109" s="929"/>
      <c r="CX109" s="929"/>
      <c r="CY109" s="929"/>
      <c r="CZ109" s="929"/>
      <c r="DA109" s="929"/>
      <c r="DB109" s="929"/>
      <c r="DC109" s="929"/>
      <c r="DD109" s="929"/>
      <c r="DE109" s="929"/>
      <c r="DF109" s="930"/>
      <c r="DG109" s="928" t="s">
        <v>412</v>
      </c>
      <c r="DH109" s="929"/>
      <c r="DI109" s="929"/>
      <c r="DJ109" s="929"/>
      <c r="DK109" s="930"/>
      <c r="DL109" s="928" t="s">
        <v>413</v>
      </c>
      <c r="DM109" s="929"/>
      <c r="DN109" s="929"/>
      <c r="DO109" s="929"/>
      <c r="DP109" s="930"/>
      <c r="DQ109" s="928" t="s">
        <v>295</v>
      </c>
      <c r="DR109" s="929"/>
      <c r="DS109" s="929"/>
      <c r="DT109" s="929"/>
      <c r="DU109" s="930"/>
      <c r="DV109" s="928" t="s">
        <v>414</v>
      </c>
      <c r="DW109" s="929"/>
      <c r="DX109" s="929"/>
      <c r="DY109" s="929"/>
      <c r="DZ109" s="931"/>
    </row>
    <row r="110" spans="1:131" s="230" customFormat="1" ht="26.25" customHeight="1" x14ac:dyDescent="0.15">
      <c r="A110" s="932" t="s">
        <v>416</v>
      </c>
      <c r="B110" s="933"/>
      <c r="C110" s="933"/>
      <c r="D110" s="933"/>
      <c r="E110" s="933"/>
      <c r="F110" s="933"/>
      <c r="G110" s="933"/>
      <c r="H110" s="933"/>
      <c r="I110" s="933"/>
      <c r="J110" s="933"/>
      <c r="K110" s="933"/>
      <c r="L110" s="933"/>
      <c r="M110" s="933"/>
      <c r="N110" s="933"/>
      <c r="O110" s="933"/>
      <c r="P110" s="933"/>
      <c r="Q110" s="933"/>
      <c r="R110" s="933"/>
      <c r="S110" s="933"/>
      <c r="T110" s="933"/>
      <c r="U110" s="933"/>
      <c r="V110" s="933"/>
      <c r="W110" s="933"/>
      <c r="X110" s="933"/>
      <c r="Y110" s="933"/>
      <c r="Z110" s="934"/>
      <c r="AA110" s="935">
        <v>667112</v>
      </c>
      <c r="AB110" s="936"/>
      <c r="AC110" s="936"/>
      <c r="AD110" s="936"/>
      <c r="AE110" s="937"/>
      <c r="AF110" s="938">
        <v>715880</v>
      </c>
      <c r="AG110" s="936"/>
      <c r="AH110" s="936"/>
      <c r="AI110" s="936"/>
      <c r="AJ110" s="937"/>
      <c r="AK110" s="938">
        <v>718156</v>
      </c>
      <c r="AL110" s="936"/>
      <c r="AM110" s="936"/>
      <c r="AN110" s="936"/>
      <c r="AO110" s="937"/>
      <c r="AP110" s="939">
        <v>18</v>
      </c>
      <c r="AQ110" s="940"/>
      <c r="AR110" s="940"/>
      <c r="AS110" s="940"/>
      <c r="AT110" s="941"/>
      <c r="AU110" s="942" t="s">
        <v>69</v>
      </c>
      <c r="AV110" s="943"/>
      <c r="AW110" s="943"/>
      <c r="AX110" s="943"/>
      <c r="AY110" s="943"/>
      <c r="AZ110" s="965" t="s">
        <v>417</v>
      </c>
      <c r="BA110" s="933"/>
      <c r="BB110" s="933"/>
      <c r="BC110" s="933"/>
      <c r="BD110" s="933"/>
      <c r="BE110" s="933"/>
      <c r="BF110" s="933"/>
      <c r="BG110" s="933"/>
      <c r="BH110" s="933"/>
      <c r="BI110" s="933"/>
      <c r="BJ110" s="933"/>
      <c r="BK110" s="933"/>
      <c r="BL110" s="933"/>
      <c r="BM110" s="933"/>
      <c r="BN110" s="933"/>
      <c r="BO110" s="933"/>
      <c r="BP110" s="934"/>
      <c r="BQ110" s="966">
        <v>6531767</v>
      </c>
      <c r="BR110" s="967"/>
      <c r="BS110" s="967"/>
      <c r="BT110" s="967"/>
      <c r="BU110" s="967"/>
      <c r="BV110" s="967">
        <v>6274614</v>
      </c>
      <c r="BW110" s="967"/>
      <c r="BX110" s="967"/>
      <c r="BY110" s="967"/>
      <c r="BZ110" s="967"/>
      <c r="CA110" s="967">
        <v>6021944</v>
      </c>
      <c r="CB110" s="967"/>
      <c r="CC110" s="967"/>
      <c r="CD110" s="967"/>
      <c r="CE110" s="967"/>
      <c r="CF110" s="980">
        <v>150.69999999999999</v>
      </c>
      <c r="CG110" s="981"/>
      <c r="CH110" s="981"/>
      <c r="CI110" s="981"/>
      <c r="CJ110" s="981"/>
      <c r="CK110" s="982" t="s">
        <v>418</v>
      </c>
      <c r="CL110" s="983"/>
      <c r="CM110" s="965" t="s">
        <v>419</v>
      </c>
      <c r="CN110" s="933"/>
      <c r="CO110" s="933"/>
      <c r="CP110" s="933"/>
      <c r="CQ110" s="933"/>
      <c r="CR110" s="933"/>
      <c r="CS110" s="933"/>
      <c r="CT110" s="933"/>
      <c r="CU110" s="933"/>
      <c r="CV110" s="933"/>
      <c r="CW110" s="933"/>
      <c r="CX110" s="933"/>
      <c r="CY110" s="933"/>
      <c r="CZ110" s="933"/>
      <c r="DA110" s="933"/>
      <c r="DB110" s="933"/>
      <c r="DC110" s="933"/>
      <c r="DD110" s="933"/>
      <c r="DE110" s="933"/>
      <c r="DF110" s="934"/>
      <c r="DG110" s="966" t="s">
        <v>122</v>
      </c>
      <c r="DH110" s="967"/>
      <c r="DI110" s="967"/>
      <c r="DJ110" s="967"/>
      <c r="DK110" s="967"/>
      <c r="DL110" s="967" t="s">
        <v>122</v>
      </c>
      <c r="DM110" s="967"/>
      <c r="DN110" s="967"/>
      <c r="DO110" s="967"/>
      <c r="DP110" s="967"/>
      <c r="DQ110" s="967" t="s">
        <v>122</v>
      </c>
      <c r="DR110" s="967"/>
      <c r="DS110" s="967"/>
      <c r="DT110" s="967"/>
      <c r="DU110" s="967"/>
      <c r="DV110" s="968" t="s">
        <v>122</v>
      </c>
      <c r="DW110" s="968"/>
      <c r="DX110" s="968"/>
      <c r="DY110" s="968"/>
      <c r="DZ110" s="969"/>
    </row>
    <row r="111" spans="1:131" s="230" customFormat="1" ht="26.25" customHeight="1" x14ac:dyDescent="0.15">
      <c r="A111" s="970" t="s">
        <v>420</v>
      </c>
      <c r="B111" s="971"/>
      <c r="C111" s="971"/>
      <c r="D111" s="971"/>
      <c r="E111" s="971"/>
      <c r="F111" s="971"/>
      <c r="G111" s="971"/>
      <c r="H111" s="971"/>
      <c r="I111" s="971"/>
      <c r="J111" s="971"/>
      <c r="K111" s="971"/>
      <c r="L111" s="971"/>
      <c r="M111" s="971"/>
      <c r="N111" s="971"/>
      <c r="O111" s="971"/>
      <c r="P111" s="971"/>
      <c r="Q111" s="971"/>
      <c r="R111" s="971"/>
      <c r="S111" s="971"/>
      <c r="T111" s="971"/>
      <c r="U111" s="971"/>
      <c r="V111" s="971"/>
      <c r="W111" s="971"/>
      <c r="X111" s="971"/>
      <c r="Y111" s="971"/>
      <c r="Z111" s="972"/>
      <c r="AA111" s="973" t="s">
        <v>122</v>
      </c>
      <c r="AB111" s="974"/>
      <c r="AC111" s="974"/>
      <c r="AD111" s="974"/>
      <c r="AE111" s="975"/>
      <c r="AF111" s="976" t="s">
        <v>122</v>
      </c>
      <c r="AG111" s="974"/>
      <c r="AH111" s="974"/>
      <c r="AI111" s="974"/>
      <c r="AJ111" s="975"/>
      <c r="AK111" s="976" t="s">
        <v>122</v>
      </c>
      <c r="AL111" s="974"/>
      <c r="AM111" s="974"/>
      <c r="AN111" s="974"/>
      <c r="AO111" s="975"/>
      <c r="AP111" s="977" t="s">
        <v>122</v>
      </c>
      <c r="AQ111" s="978"/>
      <c r="AR111" s="978"/>
      <c r="AS111" s="978"/>
      <c r="AT111" s="979"/>
      <c r="AU111" s="944"/>
      <c r="AV111" s="945"/>
      <c r="AW111" s="945"/>
      <c r="AX111" s="945"/>
      <c r="AY111" s="945"/>
      <c r="AZ111" s="958" t="s">
        <v>421</v>
      </c>
      <c r="BA111" s="959"/>
      <c r="BB111" s="959"/>
      <c r="BC111" s="959"/>
      <c r="BD111" s="959"/>
      <c r="BE111" s="959"/>
      <c r="BF111" s="959"/>
      <c r="BG111" s="959"/>
      <c r="BH111" s="959"/>
      <c r="BI111" s="959"/>
      <c r="BJ111" s="959"/>
      <c r="BK111" s="959"/>
      <c r="BL111" s="959"/>
      <c r="BM111" s="959"/>
      <c r="BN111" s="959"/>
      <c r="BO111" s="959"/>
      <c r="BP111" s="960"/>
      <c r="BQ111" s="961">
        <v>234916</v>
      </c>
      <c r="BR111" s="962"/>
      <c r="BS111" s="962"/>
      <c r="BT111" s="962"/>
      <c r="BU111" s="962"/>
      <c r="BV111" s="962">
        <v>161166</v>
      </c>
      <c r="BW111" s="962"/>
      <c r="BX111" s="962"/>
      <c r="BY111" s="962"/>
      <c r="BZ111" s="962"/>
      <c r="CA111" s="962">
        <v>84474</v>
      </c>
      <c r="CB111" s="962"/>
      <c r="CC111" s="962"/>
      <c r="CD111" s="962"/>
      <c r="CE111" s="962"/>
      <c r="CF111" s="956">
        <v>2.1</v>
      </c>
      <c r="CG111" s="957"/>
      <c r="CH111" s="957"/>
      <c r="CI111" s="957"/>
      <c r="CJ111" s="957"/>
      <c r="CK111" s="984"/>
      <c r="CL111" s="985"/>
      <c r="CM111" s="958" t="s">
        <v>422</v>
      </c>
      <c r="CN111" s="959"/>
      <c r="CO111" s="959"/>
      <c r="CP111" s="959"/>
      <c r="CQ111" s="959"/>
      <c r="CR111" s="959"/>
      <c r="CS111" s="959"/>
      <c r="CT111" s="959"/>
      <c r="CU111" s="959"/>
      <c r="CV111" s="959"/>
      <c r="CW111" s="959"/>
      <c r="CX111" s="959"/>
      <c r="CY111" s="959"/>
      <c r="CZ111" s="959"/>
      <c r="DA111" s="959"/>
      <c r="DB111" s="959"/>
      <c r="DC111" s="959"/>
      <c r="DD111" s="959"/>
      <c r="DE111" s="959"/>
      <c r="DF111" s="960"/>
      <c r="DG111" s="961" t="s">
        <v>122</v>
      </c>
      <c r="DH111" s="962"/>
      <c r="DI111" s="962"/>
      <c r="DJ111" s="962"/>
      <c r="DK111" s="962"/>
      <c r="DL111" s="962" t="s">
        <v>122</v>
      </c>
      <c r="DM111" s="962"/>
      <c r="DN111" s="962"/>
      <c r="DO111" s="962"/>
      <c r="DP111" s="962"/>
      <c r="DQ111" s="962" t="s">
        <v>122</v>
      </c>
      <c r="DR111" s="962"/>
      <c r="DS111" s="962"/>
      <c r="DT111" s="962"/>
      <c r="DU111" s="962"/>
      <c r="DV111" s="963" t="s">
        <v>122</v>
      </c>
      <c r="DW111" s="963"/>
      <c r="DX111" s="963"/>
      <c r="DY111" s="963"/>
      <c r="DZ111" s="964"/>
    </row>
    <row r="112" spans="1:131" s="230" customFormat="1" ht="26.25" customHeight="1" x14ac:dyDescent="0.15">
      <c r="A112" s="988" t="s">
        <v>423</v>
      </c>
      <c r="B112" s="989"/>
      <c r="C112" s="959" t="s">
        <v>424</v>
      </c>
      <c r="D112" s="959"/>
      <c r="E112" s="959"/>
      <c r="F112" s="959"/>
      <c r="G112" s="959"/>
      <c r="H112" s="959"/>
      <c r="I112" s="959"/>
      <c r="J112" s="959"/>
      <c r="K112" s="959"/>
      <c r="L112" s="959"/>
      <c r="M112" s="959"/>
      <c r="N112" s="959"/>
      <c r="O112" s="959"/>
      <c r="P112" s="959"/>
      <c r="Q112" s="959"/>
      <c r="R112" s="959"/>
      <c r="S112" s="959"/>
      <c r="T112" s="959"/>
      <c r="U112" s="959"/>
      <c r="V112" s="959"/>
      <c r="W112" s="959"/>
      <c r="X112" s="959"/>
      <c r="Y112" s="959"/>
      <c r="Z112" s="960"/>
      <c r="AA112" s="994" t="s">
        <v>122</v>
      </c>
      <c r="AB112" s="995"/>
      <c r="AC112" s="995"/>
      <c r="AD112" s="995"/>
      <c r="AE112" s="996"/>
      <c r="AF112" s="997" t="s">
        <v>122</v>
      </c>
      <c r="AG112" s="995"/>
      <c r="AH112" s="995"/>
      <c r="AI112" s="995"/>
      <c r="AJ112" s="996"/>
      <c r="AK112" s="997" t="s">
        <v>122</v>
      </c>
      <c r="AL112" s="995"/>
      <c r="AM112" s="995"/>
      <c r="AN112" s="995"/>
      <c r="AO112" s="996"/>
      <c r="AP112" s="998" t="s">
        <v>122</v>
      </c>
      <c r="AQ112" s="999"/>
      <c r="AR112" s="999"/>
      <c r="AS112" s="999"/>
      <c r="AT112" s="1000"/>
      <c r="AU112" s="944"/>
      <c r="AV112" s="945"/>
      <c r="AW112" s="945"/>
      <c r="AX112" s="945"/>
      <c r="AY112" s="945"/>
      <c r="AZ112" s="958" t="s">
        <v>425</v>
      </c>
      <c r="BA112" s="959"/>
      <c r="BB112" s="959"/>
      <c r="BC112" s="959"/>
      <c r="BD112" s="959"/>
      <c r="BE112" s="959"/>
      <c r="BF112" s="959"/>
      <c r="BG112" s="959"/>
      <c r="BH112" s="959"/>
      <c r="BI112" s="959"/>
      <c r="BJ112" s="959"/>
      <c r="BK112" s="959"/>
      <c r="BL112" s="959"/>
      <c r="BM112" s="959"/>
      <c r="BN112" s="959"/>
      <c r="BO112" s="959"/>
      <c r="BP112" s="960"/>
      <c r="BQ112" s="961">
        <v>3910223</v>
      </c>
      <c r="BR112" s="962"/>
      <c r="BS112" s="962"/>
      <c r="BT112" s="962"/>
      <c r="BU112" s="962"/>
      <c r="BV112" s="962">
        <v>3597057</v>
      </c>
      <c r="BW112" s="962"/>
      <c r="BX112" s="962"/>
      <c r="BY112" s="962"/>
      <c r="BZ112" s="962"/>
      <c r="CA112" s="962">
        <v>3263903</v>
      </c>
      <c r="CB112" s="962"/>
      <c r="CC112" s="962"/>
      <c r="CD112" s="962"/>
      <c r="CE112" s="962"/>
      <c r="CF112" s="956">
        <v>81.7</v>
      </c>
      <c r="CG112" s="957"/>
      <c r="CH112" s="957"/>
      <c r="CI112" s="957"/>
      <c r="CJ112" s="957"/>
      <c r="CK112" s="984"/>
      <c r="CL112" s="985"/>
      <c r="CM112" s="958" t="s">
        <v>426</v>
      </c>
      <c r="CN112" s="959"/>
      <c r="CO112" s="959"/>
      <c r="CP112" s="959"/>
      <c r="CQ112" s="959"/>
      <c r="CR112" s="959"/>
      <c r="CS112" s="959"/>
      <c r="CT112" s="959"/>
      <c r="CU112" s="959"/>
      <c r="CV112" s="959"/>
      <c r="CW112" s="959"/>
      <c r="CX112" s="959"/>
      <c r="CY112" s="959"/>
      <c r="CZ112" s="959"/>
      <c r="DA112" s="959"/>
      <c r="DB112" s="959"/>
      <c r="DC112" s="959"/>
      <c r="DD112" s="959"/>
      <c r="DE112" s="959"/>
      <c r="DF112" s="960"/>
      <c r="DG112" s="961">
        <v>214308</v>
      </c>
      <c r="DH112" s="962"/>
      <c r="DI112" s="962"/>
      <c r="DJ112" s="962"/>
      <c r="DK112" s="962"/>
      <c r="DL112" s="962">
        <v>146327</v>
      </c>
      <c r="DM112" s="962"/>
      <c r="DN112" s="962"/>
      <c r="DO112" s="962"/>
      <c r="DP112" s="962"/>
      <c r="DQ112" s="962">
        <v>74949</v>
      </c>
      <c r="DR112" s="962"/>
      <c r="DS112" s="962"/>
      <c r="DT112" s="962"/>
      <c r="DU112" s="962"/>
      <c r="DV112" s="963">
        <v>1.9</v>
      </c>
      <c r="DW112" s="963"/>
      <c r="DX112" s="963"/>
      <c r="DY112" s="963"/>
      <c r="DZ112" s="964"/>
    </row>
    <row r="113" spans="1:130" s="230" customFormat="1" ht="26.25" customHeight="1" x14ac:dyDescent="0.15">
      <c r="A113" s="990"/>
      <c r="B113" s="991"/>
      <c r="C113" s="959" t="s">
        <v>427</v>
      </c>
      <c r="D113" s="959"/>
      <c r="E113" s="959"/>
      <c r="F113" s="959"/>
      <c r="G113" s="959"/>
      <c r="H113" s="959"/>
      <c r="I113" s="959"/>
      <c r="J113" s="959"/>
      <c r="K113" s="959"/>
      <c r="L113" s="959"/>
      <c r="M113" s="959"/>
      <c r="N113" s="959"/>
      <c r="O113" s="959"/>
      <c r="P113" s="959"/>
      <c r="Q113" s="959"/>
      <c r="R113" s="959"/>
      <c r="S113" s="959"/>
      <c r="T113" s="959"/>
      <c r="U113" s="959"/>
      <c r="V113" s="959"/>
      <c r="W113" s="959"/>
      <c r="X113" s="959"/>
      <c r="Y113" s="959"/>
      <c r="Z113" s="960"/>
      <c r="AA113" s="973">
        <v>476963</v>
      </c>
      <c r="AB113" s="974"/>
      <c r="AC113" s="974"/>
      <c r="AD113" s="974"/>
      <c r="AE113" s="975"/>
      <c r="AF113" s="976">
        <v>477547</v>
      </c>
      <c r="AG113" s="974"/>
      <c r="AH113" s="974"/>
      <c r="AI113" s="974"/>
      <c r="AJ113" s="975"/>
      <c r="AK113" s="976">
        <v>496375</v>
      </c>
      <c r="AL113" s="974"/>
      <c r="AM113" s="974"/>
      <c r="AN113" s="974"/>
      <c r="AO113" s="975"/>
      <c r="AP113" s="977">
        <v>12.4</v>
      </c>
      <c r="AQ113" s="978"/>
      <c r="AR113" s="978"/>
      <c r="AS113" s="978"/>
      <c r="AT113" s="979"/>
      <c r="AU113" s="944"/>
      <c r="AV113" s="945"/>
      <c r="AW113" s="945"/>
      <c r="AX113" s="945"/>
      <c r="AY113" s="945"/>
      <c r="AZ113" s="958" t="s">
        <v>428</v>
      </c>
      <c r="BA113" s="959"/>
      <c r="BB113" s="959"/>
      <c r="BC113" s="959"/>
      <c r="BD113" s="959"/>
      <c r="BE113" s="959"/>
      <c r="BF113" s="959"/>
      <c r="BG113" s="959"/>
      <c r="BH113" s="959"/>
      <c r="BI113" s="959"/>
      <c r="BJ113" s="959"/>
      <c r="BK113" s="959"/>
      <c r="BL113" s="959"/>
      <c r="BM113" s="959"/>
      <c r="BN113" s="959"/>
      <c r="BO113" s="959"/>
      <c r="BP113" s="960"/>
      <c r="BQ113" s="961">
        <v>437599</v>
      </c>
      <c r="BR113" s="962"/>
      <c r="BS113" s="962"/>
      <c r="BT113" s="962"/>
      <c r="BU113" s="962"/>
      <c r="BV113" s="962">
        <v>411574</v>
      </c>
      <c r="BW113" s="962"/>
      <c r="BX113" s="962"/>
      <c r="BY113" s="962"/>
      <c r="BZ113" s="962"/>
      <c r="CA113" s="962">
        <v>395773</v>
      </c>
      <c r="CB113" s="962"/>
      <c r="CC113" s="962"/>
      <c r="CD113" s="962"/>
      <c r="CE113" s="962"/>
      <c r="CF113" s="956">
        <v>9.9</v>
      </c>
      <c r="CG113" s="957"/>
      <c r="CH113" s="957"/>
      <c r="CI113" s="957"/>
      <c r="CJ113" s="957"/>
      <c r="CK113" s="984"/>
      <c r="CL113" s="985"/>
      <c r="CM113" s="958" t="s">
        <v>429</v>
      </c>
      <c r="CN113" s="959"/>
      <c r="CO113" s="959"/>
      <c r="CP113" s="959"/>
      <c r="CQ113" s="959"/>
      <c r="CR113" s="959"/>
      <c r="CS113" s="959"/>
      <c r="CT113" s="959"/>
      <c r="CU113" s="959"/>
      <c r="CV113" s="959"/>
      <c r="CW113" s="959"/>
      <c r="CX113" s="959"/>
      <c r="CY113" s="959"/>
      <c r="CZ113" s="959"/>
      <c r="DA113" s="959"/>
      <c r="DB113" s="959"/>
      <c r="DC113" s="959"/>
      <c r="DD113" s="959"/>
      <c r="DE113" s="959"/>
      <c r="DF113" s="960"/>
      <c r="DG113" s="994" t="s">
        <v>122</v>
      </c>
      <c r="DH113" s="995"/>
      <c r="DI113" s="995"/>
      <c r="DJ113" s="995"/>
      <c r="DK113" s="996"/>
      <c r="DL113" s="997" t="s">
        <v>122</v>
      </c>
      <c r="DM113" s="995"/>
      <c r="DN113" s="995"/>
      <c r="DO113" s="995"/>
      <c r="DP113" s="996"/>
      <c r="DQ113" s="997" t="s">
        <v>122</v>
      </c>
      <c r="DR113" s="995"/>
      <c r="DS113" s="995"/>
      <c r="DT113" s="995"/>
      <c r="DU113" s="996"/>
      <c r="DV113" s="998" t="s">
        <v>122</v>
      </c>
      <c r="DW113" s="999"/>
      <c r="DX113" s="999"/>
      <c r="DY113" s="999"/>
      <c r="DZ113" s="1000"/>
    </row>
    <row r="114" spans="1:130" s="230" customFormat="1" ht="26.25" customHeight="1" x14ac:dyDescent="0.15">
      <c r="A114" s="990"/>
      <c r="B114" s="991"/>
      <c r="C114" s="959" t="s">
        <v>430</v>
      </c>
      <c r="D114" s="959"/>
      <c r="E114" s="959"/>
      <c r="F114" s="959"/>
      <c r="G114" s="959"/>
      <c r="H114" s="959"/>
      <c r="I114" s="959"/>
      <c r="J114" s="959"/>
      <c r="K114" s="959"/>
      <c r="L114" s="959"/>
      <c r="M114" s="959"/>
      <c r="N114" s="959"/>
      <c r="O114" s="959"/>
      <c r="P114" s="959"/>
      <c r="Q114" s="959"/>
      <c r="R114" s="959"/>
      <c r="S114" s="959"/>
      <c r="T114" s="959"/>
      <c r="U114" s="959"/>
      <c r="V114" s="959"/>
      <c r="W114" s="959"/>
      <c r="X114" s="959"/>
      <c r="Y114" s="959"/>
      <c r="Z114" s="960"/>
      <c r="AA114" s="994">
        <v>78090</v>
      </c>
      <c r="AB114" s="995"/>
      <c r="AC114" s="995"/>
      <c r="AD114" s="995"/>
      <c r="AE114" s="996"/>
      <c r="AF114" s="997">
        <v>77191</v>
      </c>
      <c r="AG114" s="995"/>
      <c r="AH114" s="995"/>
      <c r="AI114" s="995"/>
      <c r="AJ114" s="996"/>
      <c r="AK114" s="997">
        <v>63981</v>
      </c>
      <c r="AL114" s="995"/>
      <c r="AM114" s="995"/>
      <c r="AN114" s="995"/>
      <c r="AO114" s="996"/>
      <c r="AP114" s="998">
        <v>1.6</v>
      </c>
      <c r="AQ114" s="999"/>
      <c r="AR114" s="999"/>
      <c r="AS114" s="999"/>
      <c r="AT114" s="1000"/>
      <c r="AU114" s="944"/>
      <c r="AV114" s="945"/>
      <c r="AW114" s="945"/>
      <c r="AX114" s="945"/>
      <c r="AY114" s="945"/>
      <c r="AZ114" s="958" t="s">
        <v>431</v>
      </c>
      <c r="BA114" s="959"/>
      <c r="BB114" s="959"/>
      <c r="BC114" s="959"/>
      <c r="BD114" s="959"/>
      <c r="BE114" s="959"/>
      <c r="BF114" s="959"/>
      <c r="BG114" s="959"/>
      <c r="BH114" s="959"/>
      <c r="BI114" s="959"/>
      <c r="BJ114" s="959"/>
      <c r="BK114" s="959"/>
      <c r="BL114" s="959"/>
      <c r="BM114" s="959"/>
      <c r="BN114" s="959"/>
      <c r="BO114" s="959"/>
      <c r="BP114" s="960"/>
      <c r="BQ114" s="961">
        <v>712833</v>
      </c>
      <c r="BR114" s="962"/>
      <c r="BS114" s="962"/>
      <c r="BT114" s="962"/>
      <c r="BU114" s="962"/>
      <c r="BV114" s="962">
        <v>667779</v>
      </c>
      <c r="BW114" s="962"/>
      <c r="BX114" s="962"/>
      <c r="BY114" s="962"/>
      <c r="BZ114" s="962"/>
      <c r="CA114" s="962">
        <v>626135</v>
      </c>
      <c r="CB114" s="962"/>
      <c r="CC114" s="962"/>
      <c r="CD114" s="962"/>
      <c r="CE114" s="962"/>
      <c r="CF114" s="956">
        <v>15.7</v>
      </c>
      <c r="CG114" s="957"/>
      <c r="CH114" s="957"/>
      <c r="CI114" s="957"/>
      <c r="CJ114" s="957"/>
      <c r="CK114" s="984"/>
      <c r="CL114" s="985"/>
      <c r="CM114" s="958" t="s">
        <v>432</v>
      </c>
      <c r="CN114" s="959"/>
      <c r="CO114" s="959"/>
      <c r="CP114" s="959"/>
      <c r="CQ114" s="959"/>
      <c r="CR114" s="959"/>
      <c r="CS114" s="959"/>
      <c r="CT114" s="959"/>
      <c r="CU114" s="959"/>
      <c r="CV114" s="959"/>
      <c r="CW114" s="959"/>
      <c r="CX114" s="959"/>
      <c r="CY114" s="959"/>
      <c r="CZ114" s="959"/>
      <c r="DA114" s="959"/>
      <c r="DB114" s="959"/>
      <c r="DC114" s="959"/>
      <c r="DD114" s="959"/>
      <c r="DE114" s="959"/>
      <c r="DF114" s="960"/>
      <c r="DG114" s="994" t="s">
        <v>122</v>
      </c>
      <c r="DH114" s="995"/>
      <c r="DI114" s="995"/>
      <c r="DJ114" s="995"/>
      <c r="DK114" s="996"/>
      <c r="DL114" s="997" t="s">
        <v>122</v>
      </c>
      <c r="DM114" s="995"/>
      <c r="DN114" s="995"/>
      <c r="DO114" s="995"/>
      <c r="DP114" s="996"/>
      <c r="DQ114" s="997" t="s">
        <v>122</v>
      </c>
      <c r="DR114" s="995"/>
      <c r="DS114" s="995"/>
      <c r="DT114" s="995"/>
      <c r="DU114" s="996"/>
      <c r="DV114" s="998" t="s">
        <v>122</v>
      </c>
      <c r="DW114" s="999"/>
      <c r="DX114" s="999"/>
      <c r="DY114" s="999"/>
      <c r="DZ114" s="1000"/>
    </row>
    <row r="115" spans="1:130" s="230" customFormat="1" ht="26.25" customHeight="1" x14ac:dyDescent="0.15">
      <c r="A115" s="990"/>
      <c r="B115" s="991"/>
      <c r="C115" s="959" t="s">
        <v>433</v>
      </c>
      <c r="D115" s="959"/>
      <c r="E115" s="959"/>
      <c r="F115" s="959"/>
      <c r="G115" s="959"/>
      <c r="H115" s="959"/>
      <c r="I115" s="959"/>
      <c r="J115" s="959"/>
      <c r="K115" s="959"/>
      <c r="L115" s="959"/>
      <c r="M115" s="959"/>
      <c r="N115" s="959"/>
      <c r="O115" s="959"/>
      <c r="P115" s="959"/>
      <c r="Q115" s="959"/>
      <c r="R115" s="959"/>
      <c r="S115" s="959"/>
      <c r="T115" s="959"/>
      <c r="U115" s="959"/>
      <c r="V115" s="959"/>
      <c r="W115" s="959"/>
      <c r="X115" s="959"/>
      <c r="Y115" s="959"/>
      <c r="Z115" s="960"/>
      <c r="AA115" s="973">
        <v>84648</v>
      </c>
      <c r="AB115" s="974"/>
      <c r="AC115" s="974"/>
      <c r="AD115" s="974"/>
      <c r="AE115" s="975"/>
      <c r="AF115" s="976">
        <v>84412</v>
      </c>
      <c r="AG115" s="974"/>
      <c r="AH115" s="974"/>
      <c r="AI115" s="974"/>
      <c r="AJ115" s="975"/>
      <c r="AK115" s="976">
        <v>84319</v>
      </c>
      <c r="AL115" s="974"/>
      <c r="AM115" s="974"/>
      <c r="AN115" s="974"/>
      <c r="AO115" s="975"/>
      <c r="AP115" s="977">
        <v>2.1</v>
      </c>
      <c r="AQ115" s="978"/>
      <c r="AR115" s="978"/>
      <c r="AS115" s="978"/>
      <c r="AT115" s="979"/>
      <c r="AU115" s="944"/>
      <c r="AV115" s="945"/>
      <c r="AW115" s="945"/>
      <c r="AX115" s="945"/>
      <c r="AY115" s="945"/>
      <c r="AZ115" s="958" t="s">
        <v>434</v>
      </c>
      <c r="BA115" s="959"/>
      <c r="BB115" s="959"/>
      <c r="BC115" s="959"/>
      <c r="BD115" s="959"/>
      <c r="BE115" s="959"/>
      <c r="BF115" s="959"/>
      <c r="BG115" s="959"/>
      <c r="BH115" s="959"/>
      <c r="BI115" s="959"/>
      <c r="BJ115" s="959"/>
      <c r="BK115" s="959"/>
      <c r="BL115" s="959"/>
      <c r="BM115" s="959"/>
      <c r="BN115" s="959"/>
      <c r="BO115" s="959"/>
      <c r="BP115" s="960"/>
      <c r="BQ115" s="961" t="s">
        <v>122</v>
      </c>
      <c r="BR115" s="962"/>
      <c r="BS115" s="962"/>
      <c r="BT115" s="962"/>
      <c r="BU115" s="962"/>
      <c r="BV115" s="962" t="s">
        <v>122</v>
      </c>
      <c r="BW115" s="962"/>
      <c r="BX115" s="962"/>
      <c r="BY115" s="962"/>
      <c r="BZ115" s="962"/>
      <c r="CA115" s="962" t="s">
        <v>122</v>
      </c>
      <c r="CB115" s="962"/>
      <c r="CC115" s="962"/>
      <c r="CD115" s="962"/>
      <c r="CE115" s="962"/>
      <c r="CF115" s="956" t="s">
        <v>122</v>
      </c>
      <c r="CG115" s="957"/>
      <c r="CH115" s="957"/>
      <c r="CI115" s="957"/>
      <c r="CJ115" s="957"/>
      <c r="CK115" s="984"/>
      <c r="CL115" s="985"/>
      <c r="CM115" s="958" t="s">
        <v>435</v>
      </c>
      <c r="CN115" s="959"/>
      <c r="CO115" s="959"/>
      <c r="CP115" s="959"/>
      <c r="CQ115" s="959"/>
      <c r="CR115" s="959"/>
      <c r="CS115" s="959"/>
      <c r="CT115" s="959"/>
      <c r="CU115" s="959"/>
      <c r="CV115" s="959"/>
      <c r="CW115" s="959"/>
      <c r="CX115" s="959"/>
      <c r="CY115" s="959"/>
      <c r="CZ115" s="959"/>
      <c r="DA115" s="959"/>
      <c r="DB115" s="959"/>
      <c r="DC115" s="959"/>
      <c r="DD115" s="959"/>
      <c r="DE115" s="959"/>
      <c r="DF115" s="960"/>
      <c r="DG115" s="994" t="s">
        <v>122</v>
      </c>
      <c r="DH115" s="995"/>
      <c r="DI115" s="995"/>
      <c r="DJ115" s="995"/>
      <c r="DK115" s="996"/>
      <c r="DL115" s="997" t="s">
        <v>122</v>
      </c>
      <c r="DM115" s="995"/>
      <c r="DN115" s="995"/>
      <c r="DO115" s="995"/>
      <c r="DP115" s="996"/>
      <c r="DQ115" s="997" t="s">
        <v>122</v>
      </c>
      <c r="DR115" s="995"/>
      <c r="DS115" s="995"/>
      <c r="DT115" s="995"/>
      <c r="DU115" s="996"/>
      <c r="DV115" s="998" t="s">
        <v>122</v>
      </c>
      <c r="DW115" s="999"/>
      <c r="DX115" s="999"/>
      <c r="DY115" s="999"/>
      <c r="DZ115" s="1000"/>
    </row>
    <row r="116" spans="1:130" s="230" customFormat="1" ht="26.25" customHeight="1" x14ac:dyDescent="0.15">
      <c r="A116" s="992"/>
      <c r="B116" s="993"/>
      <c r="C116" s="1001" t="s">
        <v>436</v>
      </c>
      <c r="D116" s="1001"/>
      <c r="E116" s="1001"/>
      <c r="F116" s="1001"/>
      <c r="G116" s="1001"/>
      <c r="H116" s="1001"/>
      <c r="I116" s="1001"/>
      <c r="J116" s="1001"/>
      <c r="K116" s="1001"/>
      <c r="L116" s="1001"/>
      <c r="M116" s="1001"/>
      <c r="N116" s="1001"/>
      <c r="O116" s="1001"/>
      <c r="P116" s="1001"/>
      <c r="Q116" s="1001"/>
      <c r="R116" s="1001"/>
      <c r="S116" s="1001"/>
      <c r="T116" s="1001"/>
      <c r="U116" s="1001"/>
      <c r="V116" s="1001"/>
      <c r="W116" s="1001"/>
      <c r="X116" s="1001"/>
      <c r="Y116" s="1001"/>
      <c r="Z116" s="1002"/>
      <c r="AA116" s="994" t="s">
        <v>122</v>
      </c>
      <c r="AB116" s="995"/>
      <c r="AC116" s="995"/>
      <c r="AD116" s="995"/>
      <c r="AE116" s="996"/>
      <c r="AF116" s="997" t="s">
        <v>122</v>
      </c>
      <c r="AG116" s="995"/>
      <c r="AH116" s="995"/>
      <c r="AI116" s="995"/>
      <c r="AJ116" s="996"/>
      <c r="AK116" s="997" t="s">
        <v>122</v>
      </c>
      <c r="AL116" s="995"/>
      <c r="AM116" s="995"/>
      <c r="AN116" s="995"/>
      <c r="AO116" s="996"/>
      <c r="AP116" s="998" t="s">
        <v>122</v>
      </c>
      <c r="AQ116" s="999"/>
      <c r="AR116" s="999"/>
      <c r="AS116" s="999"/>
      <c r="AT116" s="1000"/>
      <c r="AU116" s="944"/>
      <c r="AV116" s="945"/>
      <c r="AW116" s="945"/>
      <c r="AX116" s="945"/>
      <c r="AY116" s="945"/>
      <c r="AZ116" s="1003" t="s">
        <v>437</v>
      </c>
      <c r="BA116" s="1004"/>
      <c r="BB116" s="1004"/>
      <c r="BC116" s="1004"/>
      <c r="BD116" s="1004"/>
      <c r="BE116" s="1004"/>
      <c r="BF116" s="1004"/>
      <c r="BG116" s="1004"/>
      <c r="BH116" s="1004"/>
      <c r="BI116" s="1004"/>
      <c r="BJ116" s="1004"/>
      <c r="BK116" s="1004"/>
      <c r="BL116" s="1004"/>
      <c r="BM116" s="1004"/>
      <c r="BN116" s="1004"/>
      <c r="BO116" s="1004"/>
      <c r="BP116" s="1005"/>
      <c r="BQ116" s="961" t="s">
        <v>122</v>
      </c>
      <c r="BR116" s="962"/>
      <c r="BS116" s="962"/>
      <c r="BT116" s="962"/>
      <c r="BU116" s="962"/>
      <c r="BV116" s="962" t="s">
        <v>122</v>
      </c>
      <c r="BW116" s="962"/>
      <c r="BX116" s="962"/>
      <c r="BY116" s="962"/>
      <c r="BZ116" s="962"/>
      <c r="CA116" s="962" t="s">
        <v>122</v>
      </c>
      <c r="CB116" s="962"/>
      <c r="CC116" s="962"/>
      <c r="CD116" s="962"/>
      <c r="CE116" s="962"/>
      <c r="CF116" s="956" t="s">
        <v>122</v>
      </c>
      <c r="CG116" s="957"/>
      <c r="CH116" s="957"/>
      <c r="CI116" s="957"/>
      <c r="CJ116" s="957"/>
      <c r="CK116" s="984"/>
      <c r="CL116" s="985"/>
      <c r="CM116" s="958" t="s">
        <v>438</v>
      </c>
      <c r="CN116" s="959"/>
      <c r="CO116" s="959"/>
      <c r="CP116" s="959"/>
      <c r="CQ116" s="959"/>
      <c r="CR116" s="959"/>
      <c r="CS116" s="959"/>
      <c r="CT116" s="959"/>
      <c r="CU116" s="959"/>
      <c r="CV116" s="959"/>
      <c r="CW116" s="959"/>
      <c r="CX116" s="959"/>
      <c r="CY116" s="959"/>
      <c r="CZ116" s="959"/>
      <c r="DA116" s="959"/>
      <c r="DB116" s="959"/>
      <c r="DC116" s="959"/>
      <c r="DD116" s="959"/>
      <c r="DE116" s="959"/>
      <c r="DF116" s="960"/>
      <c r="DG116" s="994" t="s">
        <v>122</v>
      </c>
      <c r="DH116" s="995"/>
      <c r="DI116" s="995"/>
      <c r="DJ116" s="995"/>
      <c r="DK116" s="996"/>
      <c r="DL116" s="997" t="s">
        <v>122</v>
      </c>
      <c r="DM116" s="995"/>
      <c r="DN116" s="995"/>
      <c r="DO116" s="995"/>
      <c r="DP116" s="996"/>
      <c r="DQ116" s="997" t="s">
        <v>122</v>
      </c>
      <c r="DR116" s="995"/>
      <c r="DS116" s="995"/>
      <c r="DT116" s="995"/>
      <c r="DU116" s="996"/>
      <c r="DV116" s="998" t="s">
        <v>122</v>
      </c>
      <c r="DW116" s="999"/>
      <c r="DX116" s="999"/>
      <c r="DY116" s="999"/>
      <c r="DZ116" s="1000"/>
    </row>
    <row r="117" spans="1:130" s="230" customFormat="1" ht="26.25" customHeight="1" x14ac:dyDescent="0.15">
      <c r="A117" s="948" t="s">
        <v>178</v>
      </c>
      <c r="B117" s="929"/>
      <c r="C117" s="929"/>
      <c r="D117" s="929"/>
      <c r="E117" s="929"/>
      <c r="F117" s="929"/>
      <c r="G117" s="929"/>
      <c r="H117" s="929"/>
      <c r="I117" s="929"/>
      <c r="J117" s="929"/>
      <c r="K117" s="929"/>
      <c r="L117" s="929"/>
      <c r="M117" s="929"/>
      <c r="N117" s="929"/>
      <c r="O117" s="929"/>
      <c r="P117" s="929"/>
      <c r="Q117" s="929"/>
      <c r="R117" s="929"/>
      <c r="S117" s="929"/>
      <c r="T117" s="929"/>
      <c r="U117" s="929"/>
      <c r="V117" s="929"/>
      <c r="W117" s="929"/>
      <c r="X117" s="929"/>
      <c r="Y117" s="1013" t="s">
        <v>439</v>
      </c>
      <c r="Z117" s="930"/>
      <c r="AA117" s="1014">
        <v>1306813</v>
      </c>
      <c r="AB117" s="1015"/>
      <c r="AC117" s="1015"/>
      <c r="AD117" s="1015"/>
      <c r="AE117" s="1016"/>
      <c r="AF117" s="1017">
        <v>1355030</v>
      </c>
      <c r="AG117" s="1015"/>
      <c r="AH117" s="1015"/>
      <c r="AI117" s="1015"/>
      <c r="AJ117" s="1016"/>
      <c r="AK117" s="1017">
        <v>1362831</v>
      </c>
      <c r="AL117" s="1015"/>
      <c r="AM117" s="1015"/>
      <c r="AN117" s="1015"/>
      <c r="AO117" s="1016"/>
      <c r="AP117" s="1018"/>
      <c r="AQ117" s="1019"/>
      <c r="AR117" s="1019"/>
      <c r="AS117" s="1019"/>
      <c r="AT117" s="1020"/>
      <c r="AU117" s="944"/>
      <c r="AV117" s="945"/>
      <c r="AW117" s="945"/>
      <c r="AX117" s="945"/>
      <c r="AY117" s="945"/>
      <c r="AZ117" s="1010" t="s">
        <v>440</v>
      </c>
      <c r="BA117" s="1011"/>
      <c r="BB117" s="1011"/>
      <c r="BC117" s="1011"/>
      <c r="BD117" s="1011"/>
      <c r="BE117" s="1011"/>
      <c r="BF117" s="1011"/>
      <c r="BG117" s="1011"/>
      <c r="BH117" s="1011"/>
      <c r="BI117" s="1011"/>
      <c r="BJ117" s="1011"/>
      <c r="BK117" s="1011"/>
      <c r="BL117" s="1011"/>
      <c r="BM117" s="1011"/>
      <c r="BN117" s="1011"/>
      <c r="BO117" s="1011"/>
      <c r="BP117" s="1012"/>
      <c r="BQ117" s="961" t="s">
        <v>122</v>
      </c>
      <c r="BR117" s="962"/>
      <c r="BS117" s="962"/>
      <c r="BT117" s="962"/>
      <c r="BU117" s="962"/>
      <c r="BV117" s="962" t="s">
        <v>122</v>
      </c>
      <c r="BW117" s="962"/>
      <c r="BX117" s="962"/>
      <c r="BY117" s="962"/>
      <c r="BZ117" s="962"/>
      <c r="CA117" s="962" t="s">
        <v>122</v>
      </c>
      <c r="CB117" s="962"/>
      <c r="CC117" s="962"/>
      <c r="CD117" s="962"/>
      <c r="CE117" s="962"/>
      <c r="CF117" s="956" t="s">
        <v>122</v>
      </c>
      <c r="CG117" s="957"/>
      <c r="CH117" s="957"/>
      <c r="CI117" s="957"/>
      <c r="CJ117" s="957"/>
      <c r="CK117" s="984"/>
      <c r="CL117" s="985"/>
      <c r="CM117" s="958" t="s">
        <v>441</v>
      </c>
      <c r="CN117" s="959"/>
      <c r="CO117" s="959"/>
      <c r="CP117" s="959"/>
      <c r="CQ117" s="959"/>
      <c r="CR117" s="959"/>
      <c r="CS117" s="959"/>
      <c r="CT117" s="959"/>
      <c r="CU117" s="959"/>
      <c r="CV117" s="959"/>
      <c r="CW117" s="959"/>
      <c r="CX117" s="959"/>
      <c r="CY117" s="959"/>
      <c r="CZ117" s="959"/>
      <c r="DA117" s="959"/>
      <c r="DB117" s="959"/>
      <c r="DC117" s="959"/>
      <c r="DD117" s="959"/>
      <c r="DE117" s="959"/>
      <c r="DF117" s="960"/>
      <c r="DG117" s="994" t="s">
        <v>122</v>
      </c>
      <c r="DH117" s="995"/>
      <c r="DI117" s="995"/>
      <c r="DJ117" s="995"/>
      <c r="DK117" s="996"/>
      <c r="DL117" s="997" t="s">
        <v>122</v>
      </c>
      <c r="DM117" s="995"/>
      <c r="DN117" s="995"/>
      <c r="DO117" s="995"/>
      <c r="DP117" s="996"/>
      <c r="DQ117" s="997" t="s">
        <v>122</v>
      </c>
      <c r="DR117" s="995"/>
      <c r="DS117" s="995"/>
      <c r="DT117" s="995"/>
      <c r="DU117" s="996"/>
      <c r="DV117" s="998" t="s">
        <v>122</v>
      </c>
      <c r="DW117" s="999"/>
      <c r="DX117" s="999"/>
      <c r="DY117" s="999"/>
      <c r="DZ117" s="1000"/>
    </row>
    <row r="118" spans="1:130" s="230" customFormat="1" ht="26.25" customHeight="1" x14ac:dyDescent="0.15">
      <c r="A118" s="948" t="s">
        <v>415</v>
      </c>
      <c r="B118" s="929"/>
      <c r="C118" s="929"/>
      <c r="D118" s="929"/>
      <c r="E118" s="929"/>
      <c r="F118" s="929"/>
      <c r="G118" s="929"/>
      <c r="H118" s="929"/>
      <c r="I118" s="929"/>
      <c r="J118" s="929"/>
      <c r="K118" s="929"/>
      <c r="L118" s="929"/>
      <c r="M118" s="929"/>
      <c r="N118" s="929"/>
      <c r="O118" s="929"/>
      <c r="P118" s="929"/>
      <c r="Q118" s="929"/>
      <c r="R118" s="929"/>
      <c r="S118" s="929"/>
      <c r="T118" s="929"/>
      <c r="U118" s="929"/>
      <c r="V118" s="929"/>
      <c r="W118" s="929"/>
      <c r="X118" s="929"/>
      <c r="Y118" s="929"/>
      <c r="Z118" s="930"/>
      <c r="AA118" s="928" t="s">
        <v>412</v>
      </c>
      <c r="AB118" s="929"/>
      <c r="AC118" s="929"/>
      <c r="AD118" s="929"/>
      <c r="AE118" s="930"/>
      <c r="AF118" s="928" t="s">
        <v>413</v>
      </c>
      <c r="AG118" s="929"/>
      <c r="AH118" s="929"/>
      <c r="AI118" s="929"/>
      <c r="AJ118" s="930"/>
      <c r="AK118" s="928" t="s">
        <v>295</v>
      </c>
      <c r="AL118" s="929"/>
      <c r="AM118" s="929"/>
      <c r="AN118" s="929"/>
      <c r="AO118" s="930"/>
      <c r="AP118" s="1006" t="s">
        <v>414</v>
      </c>
      <c r="AQ118" s="1007"/>
      <c r="AR118" s="1007"/>
      <c r="AS118" s="1007"/>
      <c r="AT118" s="1008"/>
      <c r="AU118" s="944"/>
      <c r="AV118" s="945"/>
      <c r="AW118" s="945"/>
      <c r="AX118" s="945"/>
      <c r="AY118" s="945"/>
      <c r="AZ118" s="1009" t="s">
        <v>442</v>
      </c>
      <c r="BA118" s="1001"/>
      <c r="BB118" s="1001"/>
      <c r="BC118" s="1001"/>
      <c r="BD118" s="1001"/>
      <c r="BE118" s="1001"/>
      <c r="BF118" s="1001"/>
      <c r="BG118" s="1001"/>
      <c r="BH118" s="1001"/>
      <c r="BI118" s="1001"/>
      <c r="BJ118" s="1001"/>
      <c r="BK118" s="1001"/>
      <c r="BL118" s="1001"/>
      <c r="BM118" s="1001"/>
      <c r="BN118" s="1001"/>
      <c r="BO118" s="1001"/>
      <c r="BP118" s="1002"/>
      <c r="BQ118" s="1035" t="s">
        <v>122</v>
      </c>
      <c r="BR118" s="1036"/>
      <c r="BS118" s="1036"/>
      <c r="BT118" s="1036"/>
      <c r="BU118" s="1036"/>
      <c r="BV118" s="1036" t="s">
        <v>122</v>
      </c>
      <c r="BW118" s="1036"/>
      <c r="BX118" s="1036"/>
      <c r="BY118" s="1036"/>
      <c r="BZ118" s="1036"/>
      <c r="CA118" s="1036" t="s">
        <v>122</v>
      </c>
      <c r="CB118" s="1036"/>
      <c r="CC118" s="1036"/>
      <c r="CD118" s="1036"/>
      <c r="CE118" s="1036"/>
      <c r="CF118" s="956" t="s">
        <v>122</v>
      </c>
      <c r="CG118" s="957"/>
      <c r="CH118" s="957"/>
      <c r="CI118" s="957"/>
      <c r="CJ118" s="957"/>
      <c r="CK118" s="984"/>
      <c r="CL118" s="985"/>
      <c r="CM118" s="958" t="s">
        <v>443</v>
      </c>
      <c r="CN118" s="959"/>
      <c r="CO118" s="959"/>
      <c r="CP118" s="959"/>
      <c r="CQ118" s="959"/>
      <c r="CR118" s="959"/>
      <c r="CS118" s="959"/>
      <c r="CT118" s="959"/>
      <c r="CU118" s="959"/>
      <c r="CV118" s="959"/>
      <c r="CW118" s="959"/>
      <c r="CX118" s="959"/>
      <c r="CY118" s="959"/>
      <c r="CZ118" s="959"/>
      <c r="DA118" s="959"/>
      <c r="DB118" s="959"/>
      <c r="DC118" s="959"/>
      <c r="DD118" s="959"/>
      <c r="DE118" s="959"/>
      <c r="DF118" s="960"/>
      <c r="DG118" s="994">
        <v>20159</v>
      </c>
      <c r="DH118" s="995"/>
      <c r="DI118" s="995"/>
      <c r="DJ118" s="995"/>
      <c r="DK118" s="996"/>
      <c r="DL118" s="997">
        <v>14456</v>
      </c>
      <c r="DM118" s="995"/>
      <c r="DN118" s="995"/>
      <c r="DO118" s="995"/>
      <c r="DP118" s="996"/>
      <c r="DQ118" s="997">
        <v>8753</v>
      </c>
      <c r="DR118" s="995"/>
      <c r="DS118" s="995"/>
      <c r="DT118" s="995"/>
      <c r="DU118" s="996"/>
      <c r="DV118" s="998">
        <v>0.2</v>
      </c>
      <c r="DW118" s="999"/>
      <c r="DX118" s="999"/>
      <c r="DY118" s="999"/>
      <c r="DZ118" s="1000"/>
    </row>
    <row r="119" spans="1:130" s="230" customFormat="1" ht="26.25" customHeight="1" x14ac:dyDescent="0.15">
      <c r="A119" s="1092" t="s">
        <v>418</v>
      </c>
      <c r="B119" s="983"/>
      <c r="C119" s="965" t="s">
        <v>419</v>
      </c>
      <c r="D119" s="933"/>
      <c r="E119" s="933"/>
      <c r="F119" s="933"/>
      <c r="G119" s="933"/>
      <c r="H119" s="933"/>
      <c r="I119" s="933"/>
      <c r="J119" s="933"/>
      <c r="K119" s="933"/>
      <c r="L119" s="933"/>
      <c r="M119" s="933"/>
      <c r="N119" s="933"/>
      <c r="O119" s="933"/>
      <c r="P119" s="933"/>
      <c r="Q119" s="933"/>
      <c r="R119" s="933"/>
      <c r="S119" s="933"/>
      <c r="T119" s="933"/>
      <c r="U119" s="933"/>
      <c r="V119" s="933"/>
      <c r="W119" s="933"/>
      <c r="X119" s="933"/>
      <c r="Y119" s="933"/>
      <c r="Z119" s="934"/>
      <c r="AA119" s="935" t="s">
        <v>122</v>
      </c>
      <c r="AB119" s="936"/>
      <c r="AC119" s="936"/>
      <c r="AD119" s="936"/>
      <c r="AE119" s="937"/>
      <c r="AF119" s="938" t="s">
        <v>122</v>
      </c>
      <c r="AG119" s="936"/>
      <c r="AH119" s="936"/>
      <c r="AI119" s="936"/>
      <c r="AJ119" s="937"/>
      <c r="AK119" s="938" t="s">
        <v>122</v>
      </c>
      <c r="AL119" s="936"/>
      <c r="AM119" s="936"/>
      <c r="AN119" s="936"/>
      <c r="AO119" s="937"/>
      <c r="AP119" s="939" t="s">
        <v>122</v>
      </c>
      <c r="AQ119" s="940"/>
      <c r="AR119" s="940"/>
      <c r="AS119" s="940"/>
      <c r="AT119" s="941"/>
      <c r="AU119" s="946"/>
      <c r="AV119" s="947"/>
      <c r="AW119" s="947"/>
      <c r="AX119" s="947"/>
      <c r="AY119" s="947"/>
      <c r="AZ119" s="251" t="s">
        <v>178</v>
      </c>
      <c r="BA119" s="251"/>
      <c r="BB119" s="251"/>
      <c r="BC119" s="251"/>
      <c r="BD119" s="251"/>
      <c r="BE119" s="251"/>
      <c r="BF119" s="251"/>
      <c r="BG119" s="251"/>
      <c r="BH119" s="251"/>
      <c r="BI119" s="251"/>
      <c r="BJ119" s="251"/>
      <c r="BK119" s="251"/>
      <c r="BL119" s="251"/>
      <c r="BM119" s="251"/>
      <c r="BN119" s="251"/>
      <c r="BO119" s="1013" t="s">
        <v>444</v>
      </c>
      <c r="BP119" s="1041"/>
      <c r="BQ119" s="1035">
        <v>11827338</v>
      </c>
      <c r="BR119" s="1036"/>
      <c r="BS119" s="1036"/>
      <c r="BT119" s="1036"/>
      <c r="BU119" s="1036"/>
      <c r="BV119" s="1036">
        <v>11112190</v>
      </c>
      <c r="BW119" s="1036"/>
      <c r="BX119" s="1036"/>
      <c r="BY119" s="1036"/>
      <c r="BZ119" s="1036"/>
      <c r="CA119" s="1036">
        <v>10392229</v>
      </c>
      <c r="CB119" s="1036"/>
      <c r="CC119" s="1036"/>
      <c r="CD119" s="1036"/>
      <c r="CE119" s="1036"/>
      <c r="CF119" s="1037"/>
      <c r="CG119" s="1038"/>
      <c r="CH119" s="1038"/>
      <c r="CI119" s="1038"/>
      <c r="CJ119" s="1039"/>
      <c r="CK119" s="986"/>
      <c r="CL119" s="987"/>
      <c r="CM119" s="1009" t="s">
        <v>445</v>
      </c>
      <c r="CN119" s="1001"/>
      <c r="CO119" s="1001"/>
      <c r="CP119" s="1001"/>
      <c r="CQ119" s="1001"/>
      <c r="CR119" s="1001"/>
      <c r="CS119" s="1001"/>
      <c r="CT119" s="1001"/>
      <c r="CU119" s="1001"/>
      <c r="CV119" s="1001"/>
      <c r="CW119" s="1001"/>
      <c r="CX119" s="1001"/>
      <c r="CY119" s="1001"/>
      <c r="CZ119" s="1001"/>
      <c r="DA119" s="1001"/>
      <c r="DB119" s="1001"/>
      <c r="DC119" s="1001"/>
      <c r="DD119" s="1001"/>
      <c r="DE119" s="1001"/>
      <c r="DF119" s="1002"/>
      <c r="DG119" s="1040">
        <v>449</v>
      </c>
      <c r="DH119" s="1022"/>
      <c r="DI119" s="1022"/>
      <c r="DJ119" s="1022"/>
      <c r="DK119" s="1023"/>
      <c r="DL119" s="1021">
        <v>383</v>
      </c>
      <c r="DM119" s="1022"/>
      <c r="DN119" s="1022"/>
      <c r="DO119" s="1022"/>
      <c r="DP119" s="1023"/>
      <c r="DQ119" s="1021">
        <v>772</v>
      </c>
      <c r="DR119" s="1022"/>
      <c r="DS119" s="1022"/>
      <c r="DT119" s="1022"/>
      <c r="DU119" s="1023"/>
      <c r="DV119" s="1024">
        <v>0</v>
      </c>
      <c r="DW119" s="1025"/>
      <c r="DX119" s="1025"/>
      <c r="DY119" s="1025"/>
      <c r="DZ119" s="1026"/>
    </row>
    <row r="120" spans="1:130" s="230" customFormat="1" ht="26.25" customHeight="1" x14ac:dyDescent="0.15">
      <c r="A120" s="1093"/>
      <c r="B120" s="985"/>
      <c r="C120" s="958" t="s">
        <v>422</v>
      </c>
      <c r="D120" s="959"/>
      <c r="E120" s="959"/>
      <c r="F120" s="959"/>
      <c r="G120" s="959"/>
      <c r="H120" s="959"/>
      <c r="I120" s="959"/>
      <c r="J120" s="959"/>
      <c r="K120" s="959"/>
      <c r="L120" s="959"/>
      <c r="M120" s="959"/>
      <c r="N120" s="959"/>
      <c r="O120" s="959"/>
      <c r="P120" s="959"/>
      <c r="Q120" s="959"/>
      <c r="R120" s="959"/>
      <c r="S120" s="959"/>
      <c r="T120" s="959"/>
      <c r="U120" s="959"/>
      <c r="V120" s="959"/>
      <c r="W120" s="959"/>
      <c r="X120" s="959"/>
      <c r="Y120" s="959"/>
      <c r="Z120" s="960"/>
      <c r="AA120" s="994" t="s">
        <v>122</v>
      </c>
      <c r="AB120" s="995"/>
      <c r="AC120" s="995"/>
      <c r="AD120" s="995"/>
      <c r="AE120" s="996"/>
      <c r="AF120" s="997" t="s">
        <v>122</v>
      </c>
      <c r="AG120" s="995"/>
      <c r="AH120" s="995"/>
      <c r="AI120" s="995"/>
      <c r="AJ120" s="996"/>
      <c r="AK120" s="997" t="s">
        <v>122</v>
      </c>
      <c r="AL120" s="995"/>
      <c r="AM120" s="995"/>
      <c r="AN120" s="995"/>
      <c r="AO120" s="996"/>
      <c r="AP120" s="998" t="s">
        <v>122</v>
      </c>
      <c r="AQ120" s="999"/>
      <c r="AR120" s="999"/>
      <c r="AS120" s="999"/>
      <c r="AT120" s="1000"/>
      <c r="AU120" s="1027" t="s">
        <v>446</v>
      </c>
      <c r="AV120" s="1028"/>
      <c r="AW120" s="1028"/>
      <c r="AX120" s="1028"/>
      <c r="AY120" s="1029"/>
      <c r="AZ120" s="965" t="s">
        <v>447</v>
      </c>
      <c r="BA120" s="933"/>
      <c r="BB120" s="933"/>
      <c r="BC120" s="933"/>
      <c r="BD120" s="933"/>
      <c r="BE120" s="933"/>
      <c r="BF120" s="933"/>
      <c r="BG120" s="933"/>
      <c r="BH120" s="933"/>
      <c r="BI120" s="933"/>
      <c r="BJ120" s="933"/>
      <c r="BK120" s="933"/>
      <c r="BL120" s="933"/>
      <c r="BM120" s="933"/>
      <c r="BN120" s="933"/>
      <c r="BO120" s="933"/>
      <c r="BP120" s="934"/>
      <c r="BQ120" s="966">
        <v>2426551</v>
      </c>
      <c r="BR120" s="967"/>
      <c r="BS120" s="967"/>
      <c r="BT120" s="967"/>
      <c r="BU120" s="967"/>
      <c r="BV120" s="967">
        <v>2621274</v>
      </c>
      <c r="BW120" s="967"/>
      <c r="BX120" s="967"/>
      <c r="BY120" s="967"/>
      <c r="BZ120" s="967"/>
      <c r="CA120" s="967">
        <v>2642432</v>
      </c>
      <c r="CB120" s="967"/>
      <c r="CC120" s="967"/>
      <c r="CD120" s="967"/>
      <c r="CE120" s="967"/>
      <c r="CF120" s="980">
        <v>66.099999999999994</v>
      </c>
      <c r="CG120" s="981"/>
      <c r="CH120" s="981"/>
      <c r="CI120" s="981"/>
      <c r="CJ120" s="981"/>
      <c r="CK120" s="1042" t="s">
        <v>448</v>
      </c>
      <c r="CL120" s="1043"/>
      <c r="CM120" s="1043"/>
      <c r="CN120" s="1043"/>
      <c r="CO120" s="1044"/>
      <c r="CP120" s="1050" t="s">
        <v>396</v>
      </c>
      <c r="CQ120" s="1051"/>
      <c r="CR120" s="1051"/>
      <c r="CS120" s="1051"/>
      <c r="CT120" s="1051"/>
      <c r="CU120" s="1051"/>
      <c r="CV120" s="1051"/>
      <c r="CW120" s="1051"/>
      <c r="CX120" s="1051"/>
      <c r="CY120" s="1051"/>
      <c r="CZ120" s="1051"/>
      <c r="DA120" s="1051"/>
      <c r="DB120" s="1051"/>
      <c r="DC120" s="1051"/>
      <c r="DD120" s="1051"/>
      <c r="DE120" s="1051"/>
      <c r="DF120" s="1052"/>
      <c r="DG120" s="966">
        <v>2295511</v>
      </c>
      <c r="DH120" s="967"/>
      <c r="DI120" s="967"/>
      <c r="DJ120" s="967"/>
      <c r="DK120" s="967"/>
      <c r="DL120" s="967">
        <v>2107675</v>
      </c>
      <c r="DM120" s="967"/>
      <c r="DN120" s="967"/>
      <c r="DO120" s="967"/>
      <c r="DP120" s="967"/>
      <c r="DQ120" s="967">
        <v>1936110</v>
      </c>
      <c r="DR120" s="967"/>
      <c r="DS120" s="967"/>
      <c r="DT120" s="967"/>
      <c r="DU120" s="967"/>
      <c r="DV120" s="968">
        <v>48.5</v>
      </c>
      <c r="DW120" s="968"/>
      <c r="DX120" s="968"/>
      <c r="DY120" s="968"/>
      <c r="DZ120" s="969"/>
    </row>
    <row r="121" spans="1:130" s="230" customFormat="1" ht="26.25" customHeight="1" x14ac:dyDescent="0.15">
      <c r="A121" s="1093"/>
      <c r="B121" s="985"/>
      <c r="C121" s="1010" t="s">
        <v>449</v>
      </c>
      <c r="D121" s="1011"/>
      <c r="E121" s="1011"/>
      <c r="F121" s="1011"/>
      <c r="G121" s="1011"/>
      <c r="H121" s="1011"/>
      <c r="I121" s="1011"/>
      <c r="J121" s="1011"/>
      <c r="K121" s="1011"/>
      <c r="L121" s="1011"/>
      <c r="M121" s="1011"/>
      <c r="N121" s="1011"/>
      <c r="O121" s="1011"/>
      <c r="P121" s="1011"/>
      <c r="Q121" s="1011"/>
      <c r="R121" s="1011"/>
      <c r="S121" s="1011"/>
      <c r="T121" s="1011"/>
      <c r="U121" s="1011"/>
      <c r="V121" s="1011"/>
      <c r="W121" s="1011"/>
      <c r="X121" s="1011"/>
      <c r="Y121" s="1011"/>
      <c r="Z121" s="1012"/>
      <c r="AA121" s="994" t="s">
        <v>122</v>
      </c>
      <c r="AB121" s="995"/>
      <c r="AC121" s="995"/>
      <c r="AD121" s="995"/>
      <c r="AE121" s="996"/>
      <c r="AF121" s="997" t="s">
        <v>122</v>
      </c>
      <c r="AG121" s="995"/>
      <c r="AH121" s="995"/>
      <c r="AI121" s="995"/>
      <c r="AJ121" s="996"/>
      <c r="AK121" s="997" t="s">
        <v>122</v>
      </c>
      <c r="AL121" s="995"/>
      <c r="AM121" s="995"/>
      <c r="AN121" s="995"/>
      <c r="AO121" s="996"/>
      <c r="AP121" s="998" t="s">
        <v>122</v>
      </c>
      <c r="AQ121" s="999"/>
      <c r="AR121" s="999"/>
      <c r="AS121" s="999"/>
      <c r="AT121" s="1000"/>
      <c r="AU121" s="1030"/>
      <c r="AV121" s="1031"/>
      <c r="AW121" s="1031"/>
      <c r="AX121" s="1031"/>
      <c r="AY121" s="1032"/>
      <c r="AZ121" s="958" t="s">
        <v>450</v>
      </c>
      <c r="BA121" s="959"/>
      <c r="BB121" s="959"/>
      <c r="BC121" s="959"/>
      <c r="BD121" s="959"/>
      <c r="BE121" s="959"/>
      <c r="BF121" s="959"/>
      <c r="BG121" s="959"/>
      <c r="BH121" s="959"/>
      <c r="BI121" s="959"/>
      <c r="BJ121" s="959"/>
      <c r="BK121" s="959"/>
      <c r="BL121" s="959"/>
      <c r="BM121" s="959"/>
      <c r="BN121" s="959"/>
      <c r="BO121" s="959"/>
      <c r="BP121" s="960"/>
      <c r="BQ121" s="961">
        <v>709560</v>
      </c>
      <c r="BR121" s="962"/>
      <c r="BS121" s="962"/>
      <c r="BT121" s="962"/>
      <c r="BU121" s="962"/>
      <c r="BV121" s="962">
        <v>567435</v>
      </c>
      <c r="BW121" s="962"/>
      <c r="BX121" s="962"/>
      <c r="BY121" s="962"/>
      <c r="BZ121" s="962"/>
      <c r="CA121" s="962">
        <v>446171</v>
      </c>
      <c r="CB121" s="962"/>
      <c r="CC121" s="962"/>
      <c r="CD121" s="962"/>
      <c r="CE121" s="962"/>
      <c r="CF121" s="956">
        <v>11.2</v>
      </c>
      <c r="CG121" s="957"/>
      <c r="CH121" s="957"/>
      <c r="CI121" s="957"/>
      <c r="CJ121" s="957"/>
      <c r="CK121" s="1045"/>
      <c r="CL121" s="1046"/>
      <c r="CM121" s="1046"/>
      <c r="CN121" s="1046"/>
      <c r="CO121" s="1047"/>
      <c r="CP121" s="1055" t="s">
        <v>397</v>
      </c>
      <c r="CQ121" s="1056"/>
      <c r="CR121" s="1056"/>
      <c r="CS121" s="1056"/>
      <c r="CT121" s="1056"/>
      <c r="CU121" s="1056"/>
      <c r="CV121" s="1056"/>
      <c r="CW121" s="1056"/>
      <c r="CX121" s="1056"/>
      <c r="CY121" s="1056"/>
      <c r="CZ121" s="1056"/>
      <c r="DA121" s="1056"/>
      <c r="DB121" s="1056"/>
      <c r="DC121" s="1056"/>
      <c r="DD121" s="1056"/>
      <c r="DE121" s="1056"/>
      <c r="DF121" s="1057"/>
      <c r="DG121" s="961">
        <v>1424264</v>
      </c>
      <c r="DH121" s="962"/>
      <c r="DI121" s="962"/>
      <c r="DJ121" s="962"/>
      <c r="DK121" s="962"/>
      <c r="DL121" s="962">
        <v>1242075</v>
      </c>
      <c r="DM121" s="962"/>
      <c r="DN121" s="962"/>
      <c r="DO121" s="962"/>
      <c r="DP121" s="962"/>
      <c r="DQ121" s="962">
        <v>1061103</v>
      </c>
      <c r="DR121" s="962"/>
      <c r="DS121" s="962"/>
      <c r="DT121" s="962"/>
      <c r="DU121" s="962"/>
      <c r="DV121" s="963">
        <v>26.6</v>
      </c>
      <c r="DW121" s="963"/>
      <c r="DX121" s="963"/>
      <c r="DY121" s="963"/>
      <c r="DZ121" s="964"/>
    </row>
    <row r="122" spans="1:130" s="230" customFormat="1" ht="26.25" customHeight="1" x14ac:dyDescent="0.15">
      <c r="A122" s="1093"/>
      <c r="B122" s="985"/>
      <c r="C122" s="958" t="s">
        <v>432</v>
      </c>
      <c r="D122" s="959"/>
      <c r="E122" s="959"/>
      <c r="F122" s="959"/>
      <c r="G122" s="959"/>
      <c r="H122" s="959"/>
      <c r="I122" s="959"/>
      <c r="J122" s="959"/>
      <c r="K122" s="959"/>
      <c r="L122" s="959"/>
      <c r="M122" s="959"/>
      <c r="N122" s="959"/>
      <c r="O122" s="959"/>
      <c r="P122" s="959"/>
      <c r="Q122" s="959"/>
      <c r="R122" s="959"/>
      <c r="S122" s="959"/>
      <c r="T122" s="959"/>
      <c r="U122" s="959"/>
      <c r="V122" s="959"/>
      <c r="W122" s="959"/>
      <c r="X122" s="959"/>
      <c r="Y122" s="959"/>
      <c r="Z122" s="960"/>
      <c r="AA122" s="994" t="s">
        <v>122</v>
      </c>
      <c r="AB122" s="995"/>
      <c r="AC122" s="995"/>
      <c r="AD122" s="995"/>
      <c r="AE122" s="996"/>
      <c r="AF122" s="997" t="s">
        <v>122</v>
      </c>
      <c r="AG122" s="995"/>
      <c r="AH122" s="995"/>
      <c r="AI122" s="995"/>
      <c r="AJ122" s="996"/>
      <c r="AK122" s="997" t="s">
        <v>122</v>
      </c>
      <c r="AL122" s="995"/>
      <c r="AM122" s="995"/>
      <c r="AN122" s="995"/>
      <c r="AO122" s="996"/>
      <c r="AP122" s="998" t="s">
        <v>122</v>
      </c>
      <c r="AQ122" s="999"/>
      <c r="AR122" s="999"/>
      <c r="AS122" s="999"/>
      <c r="AT122" s="1000"/>
      <c r="AU122" s="1030"/>
      <c r="AV122" s="1031"/>
      <c r="AW122" s="1031"/>
      <c r="AX122" s="1031"/>
      <c r="AY122" s="1032"/>
      <c r="AZ122" s="1009" t="s">
        <v>451</v>
      </c>
      <c r="BA122" s="1001"/>
      <c r="BB122" s="1001"/>
      <c r="BC122" s="1001"/>
      <c r="BD122" s="1001"/>
      <c r="BE122" s="1001"/>
      <c r="BF122" s="1001"/>
      <c r="BG122" s="1001"/>
      <c r="BH122" s="1001"/>
      <c r="BI122" s="1001"/>
      <c r="BJ122" s="1001"/>
      <c r="BK122" s="1001"/>
      <c r="BL122" s="1001"/>
      <c r="BM122" s="1001"/>
      <c r="BN122" s="1001"/>
      <c r="BO122" s="1001"/>
      <c r="BP122" s="1002"/>
      <c r="BQ122" s="1035">
        <v>7199607</v>
      </c>
      <c r="BR122" s="1036"/>
      <c r="BS122" s="1036"/>
      <c r="BT122" s="1036"/>
      <c r="BU122" s="1036"/>
      <c r="BV122" s="1036">
        <v>6812677</v>
      </c>
      <c r="BW122" s="1036"/>
      <c r="BX122" s="1036"/>
      <c r="BY122" s="1036"/>
      <c r="BZ122" s="1036"/>
      <c r="CA122" s="1036">
        <v>6368542</v>
      </c>
      <c r="CB122" s="1036"/>
      <c r="CC122" s="1036"/>
      <c r="CD122" s="1036"/>
      <c r="CE122" s="1036"/>
      <c r="CF122" s="1053">
        <v>159.4</v>
      </c>
      <c r="CG122" s="1054"/>
      <c r="CH122" s="1054"/>
      <c r="CI122" s="1054"/>
      <c r="CJ122" s="1054"/>
      <c r="CK122" s="1045"/>
      <c r="CL122" s="1046"/>
      <c r="CM122" s="1046"/>
      <c r="CN122" s="1046"/>
      <c r="CO122" s="1047"/>
      <c r="CP122" s="1055" t="s">
        <v>394</v>
      </c>
      <c r="CQ122" s="1056"/>
      <c r="CR122" s="1056"/>
      <c r="CS122" s="1056"/>
      <c r="CT122" s="1056"/>
      <c r="CU122" s="1056"/>
      <c r="CV122" s="1056"/>
      <c r="CW122" s="1056"/>
      <c r="CX122" s="1056"/>
      <c r="CY122" s="1056"/>
      <c r="CZ122" s="1056"/>
      <c r="DA122" s="1056"/>
      <c r="DB122" s="1056"/>
      <c r="DC122" s="1056"/>
      <c r="DD122" s="1056"/>
      <c r="DE122" s="1056"/>
      <c r="DF122" s="1057"/>
      <c r="DG122" s="961">
        <v>152114</v>
      </c>
      <c r="DH122" s="962"/>
      <c r="DI122" s="962"/>
      <c r="DJ122" s="962"/>
      <c r="DK122" s="962"/>
      <c r="DL122" s="962">
        <v>185697</v>
      </c>
      <c r="DM122" s="962"/>
      <c r="DN122" s="962"/>
      <c r="DO122" s="962"/>
      <c r="DP122" s="962"/>
      <c r="DQ122" s="962">
        <v>212876</v>
      </c>
      <c r="DR122" s="962"/>
      <c r="DS122" s="962"/>
      <c r="DT122" s="962"/>
      <c r="DU122" s="962"/>
      <c r="DV122" s="963">
        <v>5.3</v>
      </c>
      <c r="DW122" s="963"/>
      <c r="DX122" s="963"/>
      <c r="DY122" s="963"/>
      <c r="DZ122" s="964"/>
    </row>
    <row r="123" spans="1:130" s="230" customFormat="1" ht="26.25" customHeight="1" x14ac:dyDescent="0.15">
      <c r="A123" s="1093"/>
      <c r="B123" s="985"/>
      <c r="C123" s="958" t="s">
        <v>438</v>
      </c>
      <c r="D123" s="959"/>
      <c r="E123" s="959"/>
      <c r="F123" s="959"/>
      <c r="G123" s="959"/>
      <c r="H123" s="959"/>
      <c r="I123" s="959"/>
      <c r="J123" s="959"/>
      <c r="K123" s="959"/>
      <c r="L123" s="959"/>
      <c r="M123" s="959"/>
      <c r="N123" s="959"/>
      <c r="O123" s="959"/>
      <c r="P123" s="959"/>
      <c r="Q123" s="959"/>
      <c r="R123" s="959"/>
      <c r="S123" s="959"/>
      <c r="T123" s="959"/>
      <c r="U123" s="959"/>
      <c r="V123" s="959"/>
      <c r="W123" s="959"/>
      <c r="X123" s="959"/>
      <c r="Y123" s="959"/>
      <c r="Z123" s="960"/>
      <c r="AA123" s="994" t="s">
        <v>122</v>
      </c>
      <c r="AB123" s="995"/>
      <c r="AC123" s="995"/>
      <c r="AD123" s="995"/>
      <c r="AE123" s="996"/>
      <c r="AF123" s="997" t="s">
        <v>122</v>
      </c>
      <c r="AG123" s="995"/>
      <c r="AH123" s="995"/>
      <c r="AI123" s="995"/>
      <c r="AJ123" s="996"/>
      <c r="AK123" s="997" t="s">
        <v>122</v>
      </c>
      <c r="AL123" s="995"/>
      <c r="AM123" s="995"/>
      <c r="AN123" s="995"/>
      <c r="AO123" s="996"/>
      <c r="AP123" s="998" t="s">
        <v>122</v>
      </c>
      <c r="AQ123" s="999"/>
      <c r="AR123" s="999"/>
      <c r="AS123" s="999"/>
      <c r="AT123" s="1000"/>
      <c r="AU123" s="1033"/>
      <c r="AV123" s="1034"/>
      <c r="AW123" s="1034"/>
      <c r="AX123" s="1034"/>
      <c r="AY123" s="1034"/>
      <c r="AZ123" s="251" t="s">
        <v>178</v>
      </c>
      <c r="BA123" s="251"/>
      <c r="BB123" s="251"/>
      <c r="BC123" s="251"/>
      <c r="BD123" s="251"/>
      <c r="BE123" s="251"/>
      <c r="BF123" s="251"/>
      <c r="BG123" s="251"/>
      <c r="BH123" s="251"/>
      <c r="BI123" s="251"/>
      <c r="BJ123" s="251"/>
      <c r="BK123" s="251"/>
      <c r="BL123" s="251"/>
      <c r="BM123" s="251"/>
      <c r="BN123" s="251"/>
      <c r="BO123" s="1013" t="s">
        <v>452</v>
      </c>
      <c r="BP123" s="1041"/>
      <c r="BQ123" s="1099">
        <v>10335718</v>
      </c>
      <c r="BR123" s="1100"/>
      <c r="BS123" s="1100"/>
      <c r="BT123" s="1100"/>
      <c r="BU123" s="1100"/>
      <c r="BV123" s="1100">
        <v>10001386</v>
      </c>
      <c r="BW123" s="1100"/>
      <c r="BX123" s="1100"/>
      <c r="BY123" s="1100"/>
      <c r="BZ123" s="1100"/>
      <c r="CA123" s="1100">
        <v>9457145</v>
      </c>
      <c r="CB123" s="1100"/>
      <c r="CC123" s="1100"/>
      <c r="CD123" s="1100"/>
      <c r="CE123" s="1100"/>
      <c r="CF123" s="1037"/>
      <c r="CG123" s="1038"/>
      <c r="CH123" s="1038"/>
      <c r="CI123" s="1038"/>
      <c r="CJ123" s="1039"/>
      <c r="CK123" s="1045"/>
      <c r="CL123" s="1046"/>
      <c r="CM123" s="1046"/>
      <c r="CN123" s="1046"/>
      <c r="CO123" s="1047"/>
      <c r="CP123" s="1055" t="s">
        <v>392</v>
      </c>
      <c r="CQ123" s="1056"/>
      <c r="CR123" s="1056"/>
      <c r="CS123" s="1056"/>
      <c r="CT123" s="1056"/>
      <c r="CU123" s="1056"/>
      <c r="CV123" s="1056"/>
      <c r="CW123" s="1056"/>
      <c r="CX123" s="1056"/>
      <c r="CY123" s="1056"/>
      <c r="CZ123" s="1056"/>
      <c r="DA123" s="1056"/>
      <c r="DB123" s="1056"/>
      <c r="DC123" s="1056"/>
      <c r="DD123" s="1056"/>
      <c r="DE123" s="1056"/>
      <c r="DF123" s="1057"/>
      <c r="DG123" s="994">
        <v>38334</v>
      </c>
      <c r="DH123" s="995"/>
      <c r="DI123" s="995"/>
      <c r="DJ123" s="995"/>
      <c r="DK123" s="996"/>
      <c r="DL123" s="997">
        <v>61610</v>
      </c>
      <c r="DM123" s="995"/>
      <c r="DN123" s="995"/>
      <c r="DO123" s="995"/>
      <c r="DP123" s="996"/>
      <c r="DQ123" s="997">
        <v>53814</v>
      </c>
      <c r="DR123" s="995"/>
      <c r="DS123" s="995"/>
      <c r="DT123" s="995"/>
      <c r="DU123" s="996"/>
      <c r="DV123" s="998">
        <v>1.3</v>
      </c>
      <c r="DW123" s="999"/>
      <c r="DX123" s="999"/>
      <c r="DY123" s="999"/>
      <c r="DZ123" s="1000"/>
    </row>
    <row r="124" spans="1:130" s="230" customFormat="1" ht="26.25" customHeight="1" thickBot="1" x14ac:dyDescent="0.2">
      <c r="A124" s="1093"/>
      <c r="B124" s="985"/>
      <c r="C124" s="958" t="s">
        <v>441</v>
      </c>
      <c r="D124" s="959"/>
      <c r="E124" s="959"/>
      <c r="F124" s="959"/>
      <c r="G124" s="959"/>
      <c r="H124" s="959"/>
      <c r="I124" s="959"/>
      <c r="J124" s="959"/>
      <c r="K124" s="959"/>
      <c r="L124" s="959"/>
      <c r="M124" s="959"/>
      <c r="N124" s="959"/>
      <c r="O124" s="959"/>
      <c r="P124" s="959"/>
      <c r="Q124" s="959"/>
      <c r="R124" s="959"/>
      <c r="S124" s="959"/>
      <c r="T124" s="959"/>
      <c r="U124" s="959"/>
      <c r="V124" s="959"/>
      <c r="W124" s="959"/>
      <c r="X124" s="959"/>
      <c r="Y124" s="959"/>
      <c r="Z124" s="960"/>
      <c r="AA124" s="994" t="s">
        <v>122</v>
      </c>
      <c r="AB124" s="995"/>
      <c r="AC124" s="995"/>
      <c r="AD124" s="995"/>
      <c r="AE124" s="996"/>
      <c r="AF124" s="997" t="s">
        <v>122</v>
      </c>
      <c r="AG124" s="995"/>
      <c r="AH124" s="995"/>
      <c r="AI124" s="995"/>
      <c r="AJ124" s="996"/>
      <c r="AK124" s="997" t="s">
        <v>122</v>
      </c>
      <c r="AL124" s="995"/>
      <c r="AM124" s="995"/>
      <c r="AN124" s="995"/>
      <c r="AO124" s="996"/>
      <c r="AP124" s="998" t="s">
        <v>122</v>
      </c>
      <c r="AQ124" s="999"/>
      <c r="AR124" s="999"/>
      <c r="AS124" s="999"/>
      <c r="AT124" s="1000"/>
      <c r="AU124" s="1095" t="s">
        <v>453</v>
      </c>
      <c r="AV124" s="1096"/>
      <c r="AW124" s="1096"/>
      <c r="AX124" s="1096"/>
      <c r="AY124" s="1096"/>
      <c r="AZ124" s="1096"/>
      <c r="BA124" s="1096"/>
      <c r="BB124" s="1096"/>
      <c r="BC124" s="1096"/>
      <c r="BD124" s="1096"/>
      <c r="BE124" s="1096"/>
      <c r="BF124" s="1096"/>
      <c r="BG124" s="1096"/>
      <c r="BH124" s="1096"/>
      <c r="BI124" s="1096"/>
      <c r="BJ124" s="1096"/>
      <c r="BK124" s="1096"/>
      <c r="BL124" s="1096"/>
      <c r="BM124" s="1096"/>
      <c r="BN124" s="1096"/>
      <c r="BO124" s="1096"/>
      <c r="BP124" s="1097"/>
      <c r="BQ124" s="1098">
        <v>35.700000000000003</v>
      </c>
      <c r="BR124" s="1063"/>
      <c r="BS124" s="1063"/>
      <c r="BT124" s="1063"/>
      <c r="BU124" s="1063"/>
      <c r="BV124" s="1063">
        <v>27.8</v>
      </c>
      <c r="BW124" s="1063"/>
      <c r="BX124" s="1063"/>
      <c r="BY124" s="1063"/>
      <c r="BZ124" s="1063"/>
      <c r="CA124" s="1063">
        <v>23.4</v>
      </c>
      <c r="CB124" s="1063"/>
      <c r="CC124" s="1063"/>
      <c r="CD124" s="1063"/>
      <c r="CE124" s="1063"/>
      <c r="CF124" s="1064"/>
      <c r="CG124" s="1065"/>
      <c r="CH124" s="1065"/>
      <c r="CI124" s="1065"/>
      <c r="CJ124" s="1066"/>
      <c r="CK124" s="1048"/>
      <c r="CL124" s="1048"/>
      <c r="CM124" s="1048"/>
      <c r="CN124" s="1048"/>
      <c r="CO124" s="1049"/>
      <c r="CP124" s="1055" t="s">
        <v>454</v>
      </c>
      <c r="CQ124" s="1056"/>
      <c r="CR124" s="1056"/>
      <c r="CS124" s="1056"/>
      <c r="CT124" s="1056"/>
      <c r="CU124" s="1056"/>
      <c r="CV124" s="1056"/>
      <c r="CW124" s="1056"/>
      <c r="CX124" s="1056"/>
      <c r="CY124" s="1056"/>
      <c r="CZ124" s="1056"/>
      <c r="DA124" s="1056"/>
      <c r="DB124" s="1056"/>
      <c r="DC124" s="1056"/>
      <c r="DD124" s="1056"/>
      <c r="DE124" s="1056"/>
      <c r="DF124" s="1057"/>
      <c r="DG124" s="1040" t="s">
        <v>122</v>
      </c>
      <c r="DH124" s="1022"/>
      <c r="DI124" s="1022"/>
      <c r="DJ124" s="1022"/>
      <c r="DK124" s="1023"/>
      <c r="DL124" s="1021" t="s">
        <v>122</v>
      </c>
      <c r="DM124" s="1022"/>
      <c r="DN124" s="1022"/>
      <c r="DO124" s="1022"/>
      <c r="DP124" s="1023"/>
      <c r="DQ124" s="1021" t="s">
        <v>122</v>
      </c>
      <c r="DR124" s="1022"/>
      <c r="DS124" s="1022"/>
      <c r="DT124" s="1022"/>
      <c r="DU124" s="1023"/>
      <c r="DV124" s="1024" t="s">
        <v>122</v>
      </c>
      <c r="DW124" s="1025"/>
      <c r="DX124" s="1025"/>
      <c r="DY124" s="1025"/>
      <c r="DZ124" s="1026"/>
    </row>
    <row r="125" spans="1:130" s="230" customFormat="1" ht="26.25" customHeight="1" x14ac:dyDescent="0.15">
      <c r="A125" s="1093"/>
      <c r="B125" s="985"/>
      <c r="C125" s="958" t="s">
        <v>443</v>
      </c>
      <c r="D125" s="959"/>
      <c r="E125" s="959"/>
      <c r="F125" s="959"/>
      <c r="G125" s="959"/>
      <c r="H125" s="959"/>
      <c r="I125" s="959"/>
      <c r="J125" s="959"/>
      <c r="K125" s="959"/>
      <c r="L125" s="959"/>
      <c r="M125" s="959"/>
      <c r="N125" s="959"/>
      <c r="O125" s="959"/>
      <c r="P125" s="959"/>
      <c r="Q125" s="959"/>
      <c r="R125" s="959"/>
      <c r="S125" s="959"/>
      <c r="T125" s="959"/>
      <c r="U125" s="959"/>
      <c r="V125" s="959"/>
      <c r="W125" s="959"/>
      <c r="X125" s="959"/>
      <c r="Y125" s="959"/>
      <c r="Z125" s="960"/>
      <c r="AA125" s="994" t="s">
        <v>122</v>
      </c>
      <c r="AB125" s="995"/>
      <c r="AC125" s="995"/>
      <c r="AD125" s="995"/>
      <c r="AE125" s="996"/>
      <c r="AF125" s="997" t="s">
        <v>122</v>
      </c>
      <c r="AG125" s="995"/>
      <c r="AH125" s="995"/>
      <c r="AI125" s="995"/>
      <c r="AJ125" s="996"/>
      <c r="AK125" s="997" t="s">
        <v>122</v>
      </c>
      <c r="AL125" s="995"/>
      <c r="AM125" s="995"/>
      <c r="AN125" s="995"/>
      <c r="AO125" s="996"/>
      <c r="AP125" s="998" t="s">
        <v>122</v>
      </c>
      <c r="AQ125" s="999"/>
      <c r="AR125" s="999"/>
      <c r="AS125" s="999"/>
      <c r="AT125" s="1000"/>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1058" t="s">
        <v>455</v>
      </c>
      <c r="CL125" s="1043"/>
      <c r="CM125" s="1043"/>
      <c r="CN125" s="1043"/>
      <c r="CO125" s="1044"/>
      <c r="CP125" s="965" t="s">
        <v>456</v>
      </c>
      <c r="CQ125" s="933"/>
      <c r="CR125" s="933"/>
      <c r="CS125" s="933"/>
      <c r="CT125" s="933"/>
      <c r="CU125" s="933"/>
      <c r="CV125" s="933"/>
      <c r="CW125" s="933"/>
      <c r="CX125" s="933"/>
      <c r="CY125" s="933"/>
      <c r="CZ125" s="933"/>
      <c r="DA125" s="933"/>
      <c r="DB125" s="933"/>
      <c r="DC125" s="933"/>
      <c r="DD125" s="933"/>
      <c r="DE125" s="933"/>
      <c r="DF125" s="934"/>
      <c r="DG125" s="966" t="s">
        <v>122</v>
      </c>
      <c r="DH125" s="967"/>
      <c r="DI125" s="967"/>
      <c r="DJ125" s="967"/>
      <c r="DK125" s="967"/>
      <c r="DL125" s="967" t="s">
        <v>122</v>
      </c>
      <c r="DM125" s="967"/>
      <c r="DN125" s="967"/>
      <c r="DO125" s="967"/>
      <c r="DP125" s="967"/>
      <c r="DQ125" s="967" t="s">
        <v>122</v>
      </c>
      <c r="DR125" s="967"/>
      <c r="DS125" s="967"/>
      <c r="DT125" s="967"/>
      <c r="DU125" s="967"/>
      <c r="DV125" s="968" t="s">
        <v>122</v>
      </c>
      <c r="DW125" s="968"/>
      <c r="DX125" s="968"/>
      <c r="DY125" s="968"/>
      <c r="DZ125" s="969"/>
    </row>
    <row r="126" spans="1:130" s="230" customFormat="1" ht="26.25" customHeight="1" thickBot="1" x14ac:dyDescent="0.2">
      <c r="A126" s="1093"/>
      <c r="B126" s="985"/>
      <c r="C126" s="958" t="s">
        <v>445</v>
      </c>
      <c r="D126" s="959"/>
      <c r="E126" s="959"/>
      <c r="F126" s="959"/>
      <c r="G126" s="959"/>
      <c r="H126" s="959"/>
      <c r="I126" s="959"/>
      <c r="J126" s="959"/>
      <c r="K126" s="959"/>
      <c r="L126" s="959"/>
      <c r="M126" s="959"/>
      <c r="N126" s="959"/>
      <c r="O126" s="959"/>
      <c r="P126" s="959"/>
      <c r="Q126" s="959"/>
      <c r="R126" s="959"/>
      <c r="S126" s="959"/>
      <c r="T126" s="959"/>
      <c r="U126" s="959"/>
      <c r="V126" s="959"/>
      <c r="W126" s="959"/>
      <c r="X126" s="959"/>
      <c r="Y126" s="959"/>
      <c r="Z126" s="960"/>
      <c r="AA126" s="994">
        <v>84108</v>
      </c>
      <c r="AB126" s="995"/>
      <c r="AC126" s="995"/>
      <c r="AD126" s="995"/>
      <c r="AE126" s="996"/>
      <c r="AF126" s="997">
        <v>84108</v>
      </c>
      <c r="AG126" s="995"/>
      <c r="AH126" s="995"/>
      <c r="AI126" s="995"/>
      <c r="AJ126" s="996"/>
      <c r="AK126" s="997">
        <v>84108</v>
      </c>
      <c r="AL126" s="995"/>
      <c r="AM126" s="995"/>
      <c r="AN126" s="995"/>
      <c r="AO126" s="996"/>
      <c r="AP126" s="998">
        <v>2.1</v>
      </c>
      <c r="AQ126" s="999"/>
      <c r="AR126" s="999"/>
      <c r="AS126" s="999"/>
      <c r="AT126" s="1000"/>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1059"/>
      <c r="CL126" s="1046"/>
      <c r="CM126" s="1046"/>
      <c r="CN126" s="1046"/>
      <c r="CO126" s="1047"/>
      <c r="CP126" s="958" t="s">
        <v>457</v>
      </c>
      <c r="CQ126" s="959"/>
      <c r="CR126" s="959"/>
      <c r="CS126" s="959"/>
      <c r="CT126" s="959"/>
      <c r="CU126" s="959"/>
      <c r="CV126" s="959"/>
      <c r="CW126" s="959"/>
      <c r="CX126" s="959"/>
      <c r="CY126" s="959"/>
      <c r="CZ126" s="959"/>
      <c r="DA126" s="959"/>
      <c r="DB126" s="959"/>
      <c r="DC126" s="959"/>
      <c r="DD126" s="959"/>
      <c r="DE126" s="959"/>
      <c r="DF126" s="960"/>
      <c r="DG126" s="961" t="s">
        <v>122</v>
      </c>
      <c r="DH126" s="962"/>
      <c r="DI126" s="962"/>
      <c r="DJ126" s="962"/>
      <c r="DK126" s="962"/>
      <c r="DL126" s="962" t="s">
        <v>122</v>
      </c>
      <c r="DM126" s="962"/>
      <c r="DN126" s="962"/>
      <c r="DO126" s="962"/>
      <c r="DP126" s="962"/>
      <c r="DQ126" s="962" t="s">
        <v>122</v>
      </c>
      <c r="DR126" s="962"/>
      <c r="DS126" s="962"/>
      <c r="DT126" s="962"/>
      <c r="DU126" s="962"/>
      <c r="DV126" s="963" t="s">
        <v>122</v>
      </c>
      <c r="DW126" s="963"/>
      <c r="DX126" s="963"/>
      <c r="DY126" s="963"/>
      <c r="DZ126" s="964"/>
    </row>
    <row r="127" spans="1:130" s="230" customFormat="1" ht="26.25" customHeight="1" x14ac:dyDescent="0.15">
      <c r="A127" s="1094"/>
      <c r="B127" s="987"/>
      <c r="C127" s="1009" t="s">
        <v>458</v>
      </c>
      <c r="D127" s="1001"/>
      <c r="E127" s="1001"/>
      <c r="F127" s="1001"/>
      <c r="G127" s="1001"/>
      <c r="H127" s="1001"/>
      <c r="I127" s="1001"/>
      <c r="J127" s="1001"/>
      <c r="K127" s="1001"/>
      <c r="L127" s="1001"/>
      <c r="M127" s="1001"/>
      <c r="N127" s="1001"/>
      <c r="O127" s="1001"/>
      <c r="P127" s="1001"/>
      <c r="Q127" s="1001"/>
      <c r="R127" s="1001"/>
      <c r="S127" s="1001"/>
      <c r="T127" s="1001"/>
      <c r="U127" s="1001"/>
      <c r="V127" s="1001"/>
      <c r="W127" s="1001"/>
      <c r="X127" s="1001"/>
      <c r="Y127" s="1001"/>
      <c r="Z127" s="1002"/>
      <c r="AA127" s="994">
        <v>540</v>
      </c>
      <c r="AB127" s="995"/>
      <c r="AC127" s="995"/>
      <c r="AD127" s="995"/>
      <c r="AE127" s="996"/>
      <c r="AF127" s="997">
        <v>304</v>
      </c>
      <c r="AG127" s="995"/>
      <c r="AH127" s="995"/>
      <c r="AI127" s="995"/>
      <c r="AJ127" s="996"/>
      <c r="AK127" s="997">
        <v>211</v>
      </c>
      <c r="AL127" s="995"/>
      <c r="AM127" s="995"/>
      <c r="AN127" s="995"/>
      <c r="AO127" s="996"/>
      <c r="AP127" s="998">
        <v>0</v>
      </c>
      <c r="AQ127" s="999"/>
      <c r="AR127" s="999"/>
      <c r="AS127" s="999"/>
      <c r="AT127" s="1000"/>
      <c r="AU127" s="232"/>
      <c r="AV127" s="232"/>
      <c r="AW127" s="232"/>
      <c r="AX127" s="1067" t="s">
        <v>459</v>
      </c>
      <c r="AY127" s="1068"/>
      <c r="AZ127" s="1068"/>
      <c r="BA127" s="1068"/>
      <c r="BB127" s="1068"/>
      <c r="BC127" s="1068"/>
      <c r="BD127" s="1068"/>
      <c r="BE127" s="1069"/>
      <c r="BF127" s="1070" t="s">
        <v>460</v>
      </c>
      <c r="BG127" s="1068"/>
      <c r="BH127" s="1068"/>
      <c r="BI127" s="1068"/>
      <c r="BJ127" s="1068"/>
      <c r="BK127" s="1068"/>
      <c r="BL127" s="1069"/>
      <c r="BM127" s="1070" t="s">
        <v>461</v>
      </c>
      <c r="BN127" s="1068"/>
      <c r="BO127" s="1068"/>
      <c r="BP127" s="1068"/>
      <c r="BQ127" s="1068"/>
      <c r="BR127" s="1068"/>
      <c r="BS127" s="1069"/>
      <c r="BT127" s="1070" t="s">
        <v>462</v>
      </c>
      <c r="BU127" s="1068"/>
      <c r="BV127" s="1068"/>
      <c r="BW127" s="1068"/>
      <c r="BX127" s="1068"/>
      <c r="BY127" s="1068"/>
      <c r="BZ127" s="1091"/>
      <c r="CA127" s="232"/>
      <c r="CB127" s="232"/>
      <c r="CC127" s="232"/>
      <c r="CD127" s="255"/>
      <c r="CE127" s="255"/>
      <c r="CF127" s="255"/>
      <c r="CG127" s="232"/>
      <c r="CH127" s="232"/>
      <c r="CI127" s="232"/>
      <c r="CJ127" s="254"/>
      <c r="CK127" s="1059"/>
      <c r="CL127" s="1046"/>
      <c r="CM127" s="1046"/>
      <c r="CN127" s="1046"/>
      <c r="CO127" s="1047"/>
      <c r="CP127" s="958" t="s">
        <v>463</v>
      </c>
      <c r="CQ127" s="959"/>
      <c r="CR127" s="959"/>
      <c r="CS127" s="959"/>
      <c r="CT127" s="959"/>
      <c r="CU127" s="959"/>
      <c r="CV127" s="959"/>
      <c r="CW127" s="959"/>
      <c r="CX127" s="959"/>
      <c r="CY127" s="959"/>
      <c r="CZ127" s="959"/>
      <c r="DA127" s="959"/>
      <c r="DB127" s="959"/>
      <c r="DC127" s="959"/>
      <c r="DD127" s="959"/>
      <c r="DE127" s="959"/>
      <c r="DF127" s="960"/>
      <c r="DG127" s="961" t="s">
        <v>122</v>
      </c>
      <c r="DH127" s="962"/>
      <c r="DI127" s="962"/>
      <c r="DJ127" s="962"/>
      <c r="DK127" s="962"/>
      <c r="DL127" s="962" t="s">
        <v>122</v>
      </c>
      <c r="DM127" s="962"/>
      <c r="DN127" s="962"/>
      <c r="DO127" s="962"/>
      <c r="DP127" s="962"/>
      <c r="DQ127" s="962" t="s">
        <v>122</v>
      </c>
      <c r="DR127" s="962"/>
      <c r="DS127" s="962"/>
      <c r="DT127" s="962"/>
      <c r="DU127" s="962"/>
      <c r="DV127" s="963" t="s">
        <v>122</v>
      </c>
      <c r="DW127" s="963"/>
      <c r="DX127" s="963"/>
      <c r="DY127" s="963"/>
      <c r="DZ127" s="964"/>
    </row>
    <row r="128" spans="1:130" s="230" customFormat="1" ht="26.25" customHeight="1" thickBot="1" x14ac:dyDescent="0.2">
      <c r="A128" s="1077" t="s">
        <v>464</v>
      </c>
      <c r="B128" s="1078"/>
      <c r="C128" s="1078"/>
      <c r="D128" s="1078"/>
      <c r="E128" s="1078"/>
      <c r="F128" s="1078"/>
      <c r="G128" s="1078"/>
      <c r="H128" s="1078"/>
      <c r="I128" s="1078"/>
      <c r="J128" s="1078"/>
      <c r="K128" s="1078"/>
      <c r="L128" s="1078"/>
      <c r="M128" s="1078"/>
      <c r="N128" s="1078"/>
      <c r="O128" s="1078"/>
      <c r="P128" s="1078"/>
      <c r="Q128" s="1078"/>
      <c r="R128" s="1078"/>
      <c r="S128" s="1078"/>
      <c r="T128" s="1078"/>
      <c r="U128" s="1078"/>
      <c r="V128" s="1078"/>
      <c r="W128" s="1079" t="s">
        <v>465</v>
      </c>
      <c r="X128" s="1079"/>
      <c r="Y128" s="1079"/>
      <c r="Z128" s="1080"/>
      <c r="AA128" s="1081">
        <v>49097</v>
      </c>
      <c r="AB128" s="1082"/>
      <c r="AC128" s="1082"/>
      <c r="AD128" s="1082"/>
      <c r="AE128" s="1083"/>
      <c r="AF128" s="1084">
        <v>48987</v>
      </c>
      <c r="AG128" s="1082"/>
      <c r="AH128" s="1082"/>
      <c r="AI128" s="1082"/>
      <c r="AJ128" s="1083"/>
      <c r="AK128" s="1084">
        <v>55744</v>
      </c>
      <c r="AL128" s="1082"/>
      <c r="AM128" s="1082"/>
      <c r="AN128" s="1082"/>
      <c r="AO128" s="1083"/>
      <c r="AP128" s="1085"/>
      <c r="AQ128" s="1086"/>
      <c r="AR128" s="1086"/>
      <c r="AS128" s="1086"/>
      <c r="AT128" s="1087"/>
      <c r="AU128" s="232"/>
      <c r="AV128" s="232"/>
      <c r="AW128" s="232"/>
      <c r="AX128" s="932" t="s">
        <v>466</v>
      </c>
      <c r="AY128" s="933"/>
      <c r="AZ128" s="933"/>
      <c r="BA128" s="933"/>
      <c r="BB128" s="933"/>
      <c r="BC128" s="933"/>
      <c r="BD128" s="933"/>
      <c r="BE128" s="934"/>
      <c r="BF128" s="1088" t="s">
        <v>122</v>
      </c>
      <c r="BG128" s="1089"/>
      <c r="BH128" s="1089"/>
      <c r="BI128" s="1089"/>
      <c r="BJ128" s="1089"/>
      <c r="BK128" s="1089"/>
      <c r="BL128" s="1090"/>
      <c r="BM128" s="1088">
        <v>15</v>
      </c>
      <c r="BN128" s="1089"/>
      <c r="BO128" s="1089"/>
      <c r="BP128" s="1089"/>
      <c r="BQ128" s="1089"/>
      <c r="BR128" s="1089"/>
      <c r="BS128" s="1090"/>
      <c r="BT128" s="1088">
        <v>20</v>
      </c>
      <c r="BU128" s="1089"/>
      <c r="BV128" s="1089"/>
      <c r="BW128" s="1089"/>
      <c r="BX128" s="1089"/>
      <c r="BY128" s="1089"/>
      <c r="BZ128" s="1112"/>
      <c r="CA128" s="255"/>
      <c r="CB128" s="255"/>
      <c r="CC128" s="255"/>
      <c r="CD128" s="255"/>
      <c r="CE128" s="255"/>
      <c r="CF128" s="255"/>
      <c r="CG128" s="232"/>
      <c r="CH128" s="232"/>
      <c r="CI128" s="232"/>
      <c r="CJ128" s="254"/>
      <c r="CK128" s="1060"/>
      <c r="CL128" s="1061"/>
      <c r="CM128" s="1061"/>
      <c r="CN128" s="1061"/>
      <c r="CO128" s="1062"/>
      <c r="CP128" s="1071" t="s">
        <v>467</v>
      </c>
      <c r="CQ128" s="762"/>
      <c r="CR128" s="762"/>
      <c r="CS128" s="762"/>
      <c r="CT128" s="762"/>
      <c r="CU128" s="762"/>
      <c r="CV128" s="762"/>
      <c r="CW128" s="762"/>
      <c r="CX128" s="762"/>
      <c r="CY128" s="762"/>
      <c r="CZ128" s="762"/>
      <c r="DA128" s="762"/>
      <c r="DB128" s="762"/>
      <c r="DC128" s="762"/>
      <c r="DD128" s="762"/>
      <c r="DE128" s="762"/>
      <c r="DF128" s="1072"/>
      <c r="DG128" s="1073" t="s">
        <v>122</v>
      </c>
      <c r="DH128" s="1074"/>
      <c r="DI128" s="1074"/>
      <c r="DJ128" s="1074"/>
      <c r="DK128" s="1074"/>
      <c r="DL128" s="1074" t="s">
        <v>122</v>
      </c>
      <c r="DM128" s="1074"/>
      <c r="DN128" s="1074"/>
      <c r="DO128" s="1074"/>
      <c r="DP128" s="1074"/>
      <c r="DQ128" s="1074" t="s">
        <v>122</v>
      </c>
      <c r="DR128" s="1074"/>
      <c r="DS128" s="1074"/>
      <c r="DT128" s="1074"/>
      <c r="DU128" s="1074"/>
      <c r="DV128" s="1075" t="s">
        <v>122</v>
      </c>
      <c r="DW128" s="1075"/>
      <c r="DX128" s="1075"/>
      <c r="DY128" s="1075"/>
      <c r="DZ128" s="1076"/>
    </row>
    <row r="129" spans="1:131" s="230" customFormat="1" ht="26.25" customHeight="1" x14ac:dyDescent="0.15">
      <c r="A129" s="970" t="s">
        <v>102</v>
      </c>
      <c r="B129" s="971"/>
      <c r="C129" s="971"/>
      <c r="D129" s="971"/>
      <c r="E129" s="971"/>
      <c r="F129" s="971"/>
      <c r="G129" s="971"/>
      <c r="H129" s="971"/>
      <c r="I129" s="971"/>
      <c r="J129" s="971"/>
      <c r="K129" s="971"/>
      <c r="L129" s="971"/>
      <c r="M129" s="971"/>
      <c r="N129" s="971"/>
      <c r="O129" s="971"/>
      <c r="P129" s="971"/>
      <c r="Q129" s="971"/>
      <c r="R129" s="971"/>
      <c r="S129" s="971"/>
      <c r="T129" s="971"/>
      <c r="U129" s="971"/>
      <c r="V129" s="971"/>
      <c r="W129" s="1106" t="s">
        <v>468</v>
      </c>
      <c r="X129" s="1107"/>
      <c r="Y129" s="1107"/>
      <c r="Z129" s="1108"/>
      <c r="AA129" s="994">
        <v>4983309</v>
      </c>
      <c r="AB129" s="995"/>
      <c r="AC129" s="995"/>
      <c r="AD129" s="995"/>
      <c r="AE129" s="996"/>
      <c r="AF129" s="997">
        <v>4828610</v>
      </c>
      <c r="AG129" s="995"/>
      <c r="AH129" s="995"/>
      <c r="AI129" s="995"/>
      <c r="AJ129" s="996"/>
      <c r="AK129" s="997">
        <v>4806519</v>
      </c>
      <c r="AL129" s="995"/>
      <c r="AM129" s="995"/>
      <c r="AN129" s="995"/>
      <c r="AO129" s="996"/>
      <c r="AP129" s="1109"/>
      <c r="AQ129" s="1110"/>
      <c r="AR129" s="1110"/>
      <c r="AS129" s="1110"/>
      <c r="AT129" s="1111"/>
      <c r="AU129" s="233"/>
      <c r="AV129" s="233"/>
      <c r="AW129" s="233"/>
      <c r="AX129" s="1101" t="s">
        <v>469</v>
      </c>
      <c r="AY129" s="959"/>
      <c r="AZ129" s="959"/>
      <c r="BA129" s="959"/>
      <c r="BB129" s="959"/>
      <c r="BC129" s="959"/>
      <c r="BD129" s="959"/>
      <c r="BE129" s="960"/>
      <c r="BF129" s="1102" t="s">
        <v>122</v>
      </c>
      <c r="BG129" s="1103"/>
      <c r="BH129" s="1103"/>
      <c r="BI129" s="1103"/>
      <c r="BJ129" s="1103"/>
      <c r="BK129" s="1103"/>
      <c r="BL129" s="1104"/>
      <c r="BM129" s="1102">
        <v>20</v>
      </c>
      <c r="BN129" s="1103"/>
      <c r="BO129" s="1103"/>
      <c r="BP129" s="1103"/>
      <c r="BQ129" s="1103"/>
      <c r="BR129" s="1103"/>
      <c r="BS129" s="1104"/>
      <c r="BT129" s="1102">
        <v>30</v>
      </c>
      <c r="BU129" s="1103"/>
      <c r="BV129" s="1103"/>
      <c r="BW129" s="1103"/>
      <c r="BX129" s="1103"/>
      <c r="BY129" s="1103"/>
      <c r="BZ129" s="1105"/>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15">
      <c r="A130" s="970" t="s">
        <v>470</v>
      </c>
      <c r="B130" s="971"/>
      <c r="C130" s="971"/>
      <c r="D130" s="971"/>
      <c r="E130" s="971"/>
      <c r="F130" s="971"/>
      <c r="G130" s="971"/>
      <c r="H130" s="971"/>
      <c r="I130" s="971"/>
      <c r="J130" s="971"/>
      <c r="K130" s="971"/>
      <c r="L130" s="971"/>
      <c r="M130" s="971"/>
      <c r="N130" s="971"/>
      <c r="O130" s="971"/>
      <c r="P130" s="971"/>
      <c r="Q130" s="971"/>
      <c r="R130" s="971"/>
      <c r="S130" s="971"/>
      <c r="T130" s="971"/>
      <c r="U130" s="971"/>
      <c r="V130" s="971"/>
      <c r="W130" s="1106" t="s">
        <v>471</v>
      </c>
      <c r="X130" s="1107"/>
      <c r="Y130" s="1107"/>
      <c r="Z130" s="1108"/>
      <c r="AA130" s="994">
        <v>816282</v>
      </c>
      <c r="AB130" s="995"/>
      <c r="AC130" s="995"/>
      <c r="AD130" s="995"/>
      <c r="AE130" s="996"/>
      <c r="AF130" s="997">
        <v>834061</v>
      </c>
      <c r="AG130" s="995"/>
      <c r="AH130" s="995"/>
      <c r="AI130" s="995"/>
      <c r="AJ130" s="996"/>
      <c r="AK130" s="997">
        <v>811803</v>
      </c>
      <c r="AL130" s="995"/>
      <c r="AM130" s="995"/>
      <c r="AN130" s="995"/>
      <c r="AO130" s="996"/>
      <c r="AP130" s="1109"/>
      <c r="AQ130" s="1110"/>
      <c r="AR130" s="1110"/>
      <c r="AS130" s="1110"/>
      <c r="AT130" s="1111"/>
      <c r="AU130" s="233"/>
      <c r="AV130" s="233"/>
      <c r="AW130" s="233"/>
      <c r="AX130" s="1101" t="s">
        <v>472</v>
      </c>
      <c r="AY130" s="959"/>
      <c r="AZ130" s="959"/>
      <c r="BA130" s="959"/>
      <c r="BB130" s="959"/>
      <c r="BC130" s="959"/>
      <c r="BD130" s="959"/>
      <c r="BE130" s="960"/>
      <c r="BF130" s="1137">
        <v>11.6</v>
      </c>
      <c r="BG130" s="1138"/>
      <c r="BH130" s="1138"/>
      <c r="BI130" s="1138"/>
      <c r="BJ130" s="1138"/>
      <c r="BK130" s="1138"/>
      <c r="BL130" s="1139"/>
      <c r="BM130" s="1137">
        <v>25</v>
      </c>
      <c r="BN130" s="1138"/>
      <c r="BO130" s="1138"/>
      <c r="BP130" s="1138"/>
      <c r="BQ130" s="1138"/>
      <c r="BR130" s="1138"/>
      <c r="BS130" s="1139"/>
      <c r="BT130" s="1137">
        <v>35</v>
      </c>
      <c r="BU130" s="1138"/>
      <c r="BV130" s="1138"/>
      <c r="BW130" s="1138"/>
      <c r="BX130" s="1138"/>
      <c r="BY130" s="1138"/>
      <c r="BZ130" s="1140"/>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
      <c r="A131" s="1141"/>
      <c r="B131" s="1142"/>
      <c r="C131" s="1142"/>
      <c r="D131" s="1142"/>
      <c r="E131" s="1142"/>
      <c r="F131" s="1142"/>
      <c r="G131" s="1142"/>
      <c r="H131" s="1142"/>
      <c r="I131" s="1142"/>
      <c r="J131" s="1142"/>
      <c r="K131" s="1142"/>
      <c r="L131" s="1142"/>
      <c r="M131" s="1142"/>
      <c r="N131" s="1142"/>
      <c r="O131" s="1142"/>
      <c r="P131" s="1142"/>
      <c r="Q131" s="1142"/>
      <c r="R131" s="1142"/>
      <c r="S131" s="1142"/>
      <c r="T131" s="1142"/>
      <c r="U131" s="1142"/>
      <c r="V131" s="1142"/>
      <c r="W131" s="1143" t="s">
        <v>473</v>
      </c>
      <c r="X131" s="1144"/>
      <c r="Y131" s="1144"/>
      <c r="Z131" s="1145"/>
      <c r="AA131" s="1040">
        <v>4167027</v>
      </c>
      <c r="AB131" s="1022"/>
      <c r="AC131" s="1022"/>
      <c r="AD131" s="1022"/>
      <c r="AE131" s="1023"/>
      <c r="AF131" s="1021">
        <v>3994549</v>
      </c>
      <c r="AG131" s="1022"/>
      <c r="AH131" s="1022"/>
      <c r="AI131" s="1022"/>
      <c r="AJ131" s="1023"/>
      <c r="AK131" s="1021">
        <v>3994716</v>
      </c>
      <c r="AL131" s="1022"/>
      <c r="AM131" s="1022"/>
      <c r="AN131" s="1022"/>
      <c r="AO131" s="1023"/>
      <c r="AP131" s="1146"/>
      <c r="AQ131" s="1147"/>
      <c r="AR131" s="1147"/>
      <c r="AS131" s="1147"/>
      <c r="AT131" s="1148"/>
      <c r="AU131" s="233"/>
      <c r="AV131" s="233"/>
      <c r="AW131" s="233"/>
      <c r="AX131" s="1119" t="s">
        <v>474</v>
      </c>
      <c r="AY131" s="762"/>
      <c r="AZ131" s="762"/>
      <c r="BA131" s="762"/>
      <c r="BB131" s="762"/>
      <c r="BC131" s="762"/>
      <c r="BD131" s="762"/>
      <c r="BE131" s="1072"/>
      <c r="BF131" s="1120">
        <v>23.4</v>
      </c>
      <c r="BG131" s="1121"/>
      <c r="BH131" s="1121"/>
      <c r="BI131" s="1121"/>
      <c r="BJ131" s="1121"/>
      <c r="BK131" s="1121"/>
      <c r="BL131" s="1122"/>
      <c r="BM131" s="1120">
        <v>350</v>
      </c>
      <c r="BN131" s="1121"/>
      <c r="BO131" s="1121"/>
      <c r="BP131" s="1121"/>
      <c r="BQ131" s="1121"/>
      <c r="BR131" s="1121"/>
      <c r="BS131" s="1122"/>
      <c r="BT131" s="1123"/>
      <c r="BU131" s="1124"/>
      <c r="BV131" s="1124"/>
      <c r="BW131" s="1124"/>
      <c r="BX131" s="1124"/>
      <c r="BY131" s="1124"/>
      <c r="BZ131" s="1125"/>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15">
      <c r="A132" s="1126" t="s">
        <v>475</v>
      </c>
      <c r="B132" s="1127"/>
      <c r="C132" s="1127"/>
      <c r="D132" s="1127"/>
      <c r="E132" s="1127"/>
      <c r="F132" s="1127"/>
      <c r="G132" s="1127"/>
      <c r="H132" s="1127"/>
      <c r="I132" s="1127"/>
      <c r="J132" s="1127"/>
      <c r="K132" s="1127"/>
      <c r="L132" s="1127"/>
      <c r="M132" s="1127"/>
      <c r="N132" s="1127"/>
      <c r="O132" s="1127"/>
      <c r="P132" s="1127"/>
      <c r="Q132" s="1127"/>
      <c r="R132" s="1127"/>
      <c r="S132" s="1127"/>
      <c r="T132" s="1127"/>
      <c r="U132" s="1127"/>
      <c r="V132" s="1130" t="s">
        <v>476</v>
      </c>
      <c r="W132" s="1130"/>
      <c r="X132" s="1130"/>
      <c r="Y132" s="1130"/>
      <c r="Z132" s="1131"/>
      <c r="AA132" s="1132">
        <v>10.59349987</v>
      </c>
      <c r="AB132" s="1133"/>
      <c r="AC132" s="1133"/>
      <c r="AD132" s="1133"/>
      <c r="AE132" s="1134"/>
      <c r="AF132" s="1135">
        <v>11.81565178</v>
      </c>
      <c r="AG132" s="1133"/>
      <c r="AH132" s="1133"/>
      <c r="AI132" s="1133"/>
      <c r="AJ132" s="1134"/>
      <c r="AK132" s="1135">
        <v>12.398478389999999</v>
      </c>
      <c r="AL132" s="1133"/>
      <c r="AM132" s="1133"/>
      <c r="AN132" s="1133"/>
      <c r="AO132" s="1134"/>
      <c r="AP132" s="1037"/>
      <c r="AQ132" s="1038"/>
      <c r="AR132" s="1038"/>
      <c r="AS132" s="1038"/>
      <c r="AT132" s="1136"/>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
      <c r="A133" s="1128"/>
      <c r="B133" s="1129"/>
      <c r="C133" s="1129"/>
      <c r="D133" s="1129"/>
      <c r="E133" s="1129"/>
      <c r="F133" s="1129"/>
      <c r="G133" s="1129"/>
      <c r="H133" s="1129"/>
      <c r="I133" s="1129"/>
      <c r="J133" s="1129"/>
      <c r="K133" s="1129"/>
      <c r="L133" s="1129"/>
      <c r="M133" s="1129"/>
      <c r="N133" s="1129"/>
      <c r="O133" s="1129"/>
      <c r="P133" s="1129"/>
      <c r="Q133" s="1129"/>
      <c r="R133" s="1129"/>
      <c r="S133" s="1129"/>
      <c r="T133" s="1129"/>
      <c r="U133" s="1129"/>
      <c r="V133" s="1113" t="s">
        <v>477</v>
      </c>
      <c r="W133" s="1113"/>
      <c r="X133" s="1113"/>
      <c r="Y133" s="1113"/>
      <c r="Z133" s="1114"/>
      <c r="AA133" s="1115">
        <v>10.7</v>
      </c>
      <c r="AB133" s="1116"/>
      <c r="AC133" s="1116"/>
      <c r="AD133" s="1116"/>
      <c r="AE133" s="1117"/>
      <c r="AF133" s="1115">
        <v>11.1</v>
      </c>
      <c r="AG133" s="1116"/>
      <c r="AH133" s="1116"/>
      <c r="AI133" s="1116"/>
      <c r="AJ133" s="1117"/>
      <c r="AK133" s="1115">
        <v>11.6</v>
      </c>
      <c r="AL133" s="1116"/>
      <c r="AM133" s="1116"/>
      <c r="AN133" s="1116"/>
      <c r="AO133" s="1117"/>
      <c r="AP133" s="1064"/>
      <c r="AQ133" s="1065"/>
      <c r="AR133" s="1065"/>
      <c r="AS133" s="1065"/>
      <c r="AT133" s="1118"/>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15">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25" hidden="1" x14ac:dyDescent="0.15">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hkCT883txcmInBErng/gIE4Mt+Ci927Rqm2k/oy5EuPc+Y5z+aleW0gxJBnJiqRWAHRFgTaqwo3O69lgtvb6MA==" saltValue="ZNYUFDc9gphK+j539u8Pfg=="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60" customWidth="1"/>
    <col min="121" max="121" width="0" style="259" hidden="1" customWidth="1"/>
    <col min="122" max="16384" width="9" style="259" hidden="1"/>
  </cols>
  <sheetData>
    <row r="1" spans="1:120"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9"/>
    </row>
    <row r="17" spans="119:120" x14ac:dyDescent="0.15">
      <c r="DP17" s="259"/>
    </row>
    <row r="18" spans="119:120" x14ac:dyDescent="0.15"/>
    <row r="19" spans="119:120" x14ac:dyDescent="0.15"/>
    <row r="20" spans="119:120" x14ac:dyDescent="0.15">
      <c r="DO20" s="259"/>
      <c r="DP20" s="259"/>
    </row>
    <row r="21" spans="119:120" x14ac:dyDescent="0.15">
      <c r="DP21" s="259"/>
    </row>
    <row r="22" spans="119:120" x14ac:dyDescent="0.15"/>
    <row r="23" spans="119:120" x14ac:dyDescent="0.15">
      <c r="DO23" s="259"/>
      <c r="DP23" s="259"/>
    </row>
    <row r="24" spans="119:120" x14ac:dyDescent="0.15">
      <c r="DP24" s="259"/>
    </row>
    <row r="25" spans="119:120" x14ac:dyDescent="0.15">
      <c r="DP25" s="259"/>
    </row>
    <row r="26" spans="119:120" x14ac:dyDescent="0.15">
      <c r="DO26" s="259"/>
      <c r="DP26" s="259"/>
    </row>
    <row r="27" spans="119:120" x14ac:dyDescent="0.15"/>
    <row r="28" spans="119:120" x14ac:dyDescent="0.15">
      <c r="DO28" s="259"/>
      <c r="DP28" s="259"/>
    </row>
    <row r="29" spans="119:120" x14ac:dyDescent="0.15">
      <c r="DP29" s="259"/>
    </row>
    <row r="30" spans="119:120" x14ac:dyDescent="0.15"/>
    <row r="31" spans="119:120" x14ac:dyDescent="0.15">
      <c r="DO31" s="259"/>
      <c r="DP31" s="259"/>
    </row>
    <row r="32" spans="119:120" x14ac:dyDescent="0.15"/>
    <row r="33" spans="98:120" x14ac:dyDescent="0.15">
      <c r="DO33" s="259"/>
      <c r="DP33" s="259"/>
    </row>
    <row r="34" spans="98:120" x14ac:dyDescent="0.15">
      <c r="DM34" s="259"/>
    </row>
    <row r="35" spans="98:120" x14ac:dyDescent="0.15">
      <c r="CT35" s="259"/>
      <c r="CU35" s="259"/>
      <c r="CV35" s="259"/>
      <c r="CY35" s="259"/>
      <c r="CZ35" s="259"/>
      <c r="DA35" s="259"/>
      <c r="DD35" s="259"/>
      <c r="DE35" s="259"/>
      <c r="DF35" s="259"/>
      <c r="DI35" s="259"/>
      <c r="DJ35" s="259"/>
      <c r="DK35" s="259"/>
      <c r="DM35" s="259"/>
      <c r="DN35" s="259"/>
      <c r="DO35" s="259"/>
      <c r="DP35" s="259"/>
    </row>
    <row r="36" spans="98:120" x14ac:dyDescent="0.15"/>
    <row r="37" spans="98:120" x14ac:dyDescent="0.15">
      <c r="CW37" s="259"/>
      <c r="DB37" s="259"/>
      <c r="DG37" s="259"/>
      <c r="DL37" s="259"/>
      <c r="DP37" s="259"/>
    </row>
    <row r="38" spans="98:120" x14ac:dyDescent="0.15">
      <c r="CT38" s="259"/>
      <c r="CU38" s="259"/>
      <c r="CV38" s="259"/>
      <c r="CW38" s="259"/>
      <c r="CY38" s="259"/>
      <c r="CZ38" s="259"/>
      <c r="DA38" s="259"/>
      <c r="DB38" s="259"/>
      <c r="DD38" s="259"/>
      <c r="DE38" s="259"/>
      <c r="DF38" s="259"/>
      <c r="DG38" s="259"/>
      <c r="DI38" s="259"/>
      <c r="DJ38" s="259"/>
      <c r="DK38" s="259"/>
      <c r="DL38" s="259"/>
      <c r="DN38" s="259"/>
      <c r="DO38" s="259"/>
      <c r="DP38" s="259"/>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9"/>
      <c r="DO49" s="259"/>
      <c r="DP49" s="259"/>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9"/>
      <c r="CS63" s="259"/>
      <c r="CX63" s="259"/>
      <c r="DC63" s="259"/>
      <c r="DH63" s="259"/>
    </row>
    <row r="64" spans="22:120" x14ac:dyDescent="0.15">
      <c r="V64" s="259"/>
    </row>
    <row r="65" spans="15:120" x14ac:dyDescent="0.15">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x14ac:dyDescent="0.15">
      <c r="Q66" s="259"/>
      <c r="S66" s="259"/>
      <c r="U66" s="259"/>
      <c r="DM66" s="259"/>
    </row>
    <row r="67" spans="15:120" x14ac:dyDescent="0.15">
      <c r="O67" s="259"/>
      <c r="P67" s="259"/>
      <c r="R67" s="259"/>
      <c r="T67" s="259"/>
      <c r="Y67" s="259"/>
      <c r="CT67" s="259"/>
      <c r="CV67" s="259"/>
      <c r="CW67" s="259"/>
      <c r="CY67" s="259"/>
      <c r="DA67" s="259"/>
      <c r="DB67" s="259"/>
      <c r="DD67" s="259"/>
      <c r="DF67" s="259"/>
      <c r="DG67" s="259"/>
      <c r="DI67" s="259"/>
      <c r="DK67" s="259"/>
      <c r="DL67" s="259"/>
      <c r="DN67" s="259"/>
      <c r="DO67" s="259"/>
      <c r="DP67" s="259"/>
    </row>
    <row r="68" spans="15:120" x14ac:dyDescent="0.15"/>
    <row r="69" spans="15:120" x14ac:dyDescent="0.15"/>
    <row r="70" spans="15:120" x14ac:dyDescent="0.15"/>
    <row r="71" spans="15:120" x14ac:dyDescent="0.15"/>
    <row r="72" spans="15:120" x14ac:dyDescent="0.15">
      <c r="DP72" s="259"/>
    </row>
    <row r="73" spans="15:120" x14ac:dyDescent="0.15">
      <c r="DP73" s="259"/>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9"/>
      <c r="CX96" s="259"/>
      <c r="DC96" s="259"/>
      <c r="DH96" s="259"/>
    </row>
    <row r="97" spans="24:120" x14ac:dyDescent="0.15">
      <c r="CS97" s="259"/>
      <c r="CX97" s="259"/>
      <c r="DC97" s="259"/>
      <c r="DH97" s="259"/>
      <c r="DP97" s="260" t="s">
        <v>478</v>
      </c>
    </row>
    <row r="98" spans="24:120" hidden="1" x14ac:dyDescent="0.15">
      <c r="CS98" s="259"/>
      <c r="CX98" s="259"/>
      <c r="DC98" s="259"/>
      <c r="DH98" s="259"/>
    </row>
    <row r="99" spans="24:120" hidden="1" x14ac:dyDescent="0.15">
      <c r="CS99" s="259"/>
      <c r="CX99" s="259"/>
      <c r="DC99" s="259"/>
      <c r="DH99" s="259"/>
    </row>
    <row r="101" spans="24:120" ht="12" hidden="1" customHeight="1" x14ac:dyDescent="0.15">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15">
      <c r="CU102" s="259"/>
      <c r="CZ102" s="259"/>
      <c r="DE102" s="259"/>
      <c r="DJ102" s="259"/>
      <c r="DM102" s="259"/>
    </row>
    <row r="103" spans="24:120" hidden="1" x14ac:dyDescent="0.15">
      <c r="CT103" s="259"/>
      <c r="CV103" s="259"/>
      <c r="CW103" s="259"/>
      <c r="CY103" s="259"/>
      <c r="DA103" s="259"/>
      <c r="DB103" s="259"/>
      <c r="DD103" s="259"/>
      <c r="DF103" s="259"/>
      <c r="DG103" s="259"/>
      <c r="DI103" s="259"/>
      <c r="DK103" s="259"/>
      <c r="DL103" s="259"/>
      <c r="DM103" s="259"/>
      <c r="DN103" s="259"/>
      <c r="DO103" s="259"/>
      <c r="DP103" s="259"/>
    </row>
    <row r="104" spans="24:120" hidden="1" x14ac:dyDescent="0.15">
      <c r="CV104" s="259"/>
      <c r="CW104" s="259"/>
      <c r="DA104" s="259"/>
      <c r="DB104" s="259"/>
      <c r="DF104" s="259"/>
      <c r="DG104" s="259"/>
      <c r="DK104" s="259"/>
      <c r="DL104" s="259"/>
      <c r="DN104" s="259"/>
      <c r="DO104" s="259"/>
      <c r="DP104" s="259"/>
    </row>
    <row r="105" spans="24:120" ht="12.75" hidden="1" customHeight="1" x14ac:dyDescent="0.15"/>
  </sheetData>
  <sheetProtection algorithmName="SHA-512" hashValue="ORIhZ/X0JnIwTQHNEndveaWi7HptCYh8Y2ucS+YYrbRmhZzShmVVjnckRKdKh1bDZWKRE2Re5yHGb8VidkhWaQ==" saltValue="9sLkxajTy3qwnK2r+I20M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60" customWidth="1"/>
    <col min="117" max="16384" width="9" style="259" hidden="1"/>
  </cols>
  <sheetData>
    <row r="1" spans="2:116"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x14ac:dyDescent="0.15"/>
    <row r="3" spans="2:116" x14ac:dyDescent="0.15"/>
    <row r="4" spans="2:116" x14ac:dyDescent="0.15">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x14ac:dyDescent="0.15">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x14ac:dyDescent="0.15"/>
    <row r="20" spans="9:116" x14ac:dyDescent="0.15"/>
    <row r="21" spans="9:116" x14ac:dyDescent="0.15">
      <c r="DL21" s="259"/>
    </row>
    <row r="22" spans="9:116" x14ac:dyDescent="0.15">
      <c r="DI22" s="259"/>
      <c r="DJ22" s="259"/>
      <c r="DK22" s="259"/>
      <c r="DL22" s="259"/>
    </row>
    <row r="23" spans="9:116" x14ac:dyDescent="0.15">
      <c r="CY23" s="259"/>
      <c r="CZ23" s="259"/>
      <c r="DA23" s="259"/>
      <c r="DB23" s="259"/>
      <c r="DC23" s="259"/>
      <c r="DD23" s="259"/>
      <c r="DE23" s="259"/>
      <c r="DF23" s="259"/>
      <c r="DG23" s="259"/>
      <c r="DH23" s="259"/>
      <c r="DI23" s="259"/>
      <c r="DJ23" s="259"/>
      <c r="DK23" s="259"/>
      <c r="DL23" s="259"/>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9"/>
      <c r="DA35" s="259"/>
      <c r="DB35" s="259"/>
      <c r="DC35" s="259"/>
      <c r="DD35" s="259"/>
      <c r="DE35" s="259"/>
      <c r="DF35" s="259"/>
      <c r="DG35" s="259"/>
      <c r="DH35" s="259"/>
      <c r="DI35" s="259"/>
      <c r="DJ35" s="259"/>
      <c r="DK35" s="259"/>
      <c r="DL35" s="259"/>
    </row>
    <row r="36" spans="15:116" x14ac:dyDescent="0.15"/>
    <row r="37" spans="15:116" x14ac:dyDescent="0.15">
      <c r="DL37" s="259"/>
    </row>
    <row r="38" spans="15:116" x14ac:dyDescent="0.15">
      <c r="DI38" s="259"/>
      <c r="DJ38" s="259"/>
      <c r="DK38" s="259"/>
      <c r="DL38" s="259"/>
    </row>
    <row r="39" spans="15:116" x14ac:dyDescent="0.15"/>
    <row r="40" spans="15:116" x14ac:dyDescent="0.15"/>
    <row r="41" spans="15:116" x14ac:dyDescent="0.15"/>
    <row r="42" spans="15:116" x14ac:dyDescent="0.15"/>
    <row r="43" spans="15:116" x14ac:dyDescent="0.15">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x14ac:dyDescent="0.15">
      <c r="DL44" s="259"/>
    </row>
    <row r="45" spans="15:116" x14ac:dyDescent="0.15"/>
    <row r="46" spans="15:116" x14ac:dyDescent="0.15">
      <c r="DA46" s="259"/>
      <c r="DB46" s="259"/>
      <c r="DC46" s="259"/>
      <c r="DD46" s="259"/>
      <c r="DE46" s="259"/>
      <c r="DF46" s="259"/>
      <c r="DG46" s="259"/>
      <c r="DH46" s="259"/>
      <c r="DI46" s="259"/>
      <c r="DJ46" s="259"/>
      <c r="DK46" s="259"/>
      <c r="DL46" s="259"/>
    </row>
    <row r="47" spans="15:116" x14ac:dyDescent="0.15"/>
    <row r="48" spans="15:116" x14ac:dyDescent="0.15"/>
    <row r="49" spans="104:116" x14ac:dyDescent="0.15"/>
    <row r="50" spans="104:116" x14ac:dyDescent="0.15">
      <c r="CZ50" s="259"/>
      <c r="DA50" s="259"/>
      <c r="DB50" s="259"/>
      <c r="DC50" s="259"/>
      <c r="DD50" s="259"/>
      <c r="DE50" s="259"/>
      <c r="DF50" s="259"/>
      <c r="DG50" s="259"/>
      <c r="DH50" s="259"/>
      <c r="DI50" s="259"/>
      <c r="DJ50" s="259"/>
      <c r="DK50" s="259"/>
      <c r="DL50" s="259"/>
    </row>
    <row r="51" spans="104:116" x14ac:dyDescent="0.15"/>
    <row r="52" spans="104:116" x14ac:dyDescent="0.15"/>
    <row r="53" spans="104:116" x14ac:dyDescent="0.15">
      <c r="DL53" s="259"/>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9"/>
      <c r="DD67" s="259"/>
      <c r="DE67" s="259"/>
      <c r="DF67" s="259"/>
      <c r="DG67" s="259"/>
      <c r="DH67" s="259"/>
      <c r="DI67" s="259"/>
      <c r="DJ67" s="259"/>
      <c r="DK67" s="259"/>
      <c r="DL67" s="259"/>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lZJojkE9DBoBydVypXB34enLDOsLlI4JixlEGzaO4IJK0Pu86v990WeUkfDlkWboG2W+7BS/gkRnWPFhrx4DAw==" saltValue="5iKo9J2n1HBwYxgHbDyEmg=="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15"/>
  <cols>
    <col min="1" max="36" width="2.5" style="261" customWidth="1"/>
    <col min="37" max="44" width="17" style="261" customWidth="1"/>
    <col min="45" max="45" width="6.125" style="268" customWidth="1"/>
    <col min="46" max="46" width="3" style="266" customWidth="1"/>
    <col min="47" max="47" width="19.125" style="261" hidden="1" customWidth="1"/>
    <col min="48" max="52" width="12.625" style="261" hidden="1" customWidth="1"/>
    <col min="53" max="16384" width="8.625" style="261" hidden="1"/>
  </cols>
  <sheetData>
    <row r="1" spans="1:46" x14ac:dyDescent="0.15">
      <c r="AS1" s="262"/>
      <c r="AT1" s="262"/>
    </row>
    <row r="2" spans="1:46" x14ac:dyDescent="0.15">
      <c r="AS2" s="262"/>
      <c r="AT2" s="262"/>
    </row>
    <row r="3" spans="1:46" x14ac:dyDescent="0.15">
      <c r="AS3" s="262"/>
      <c r="AT3" s="262"/>
    </row>
    <row r="4" spans="1:46" x14ac:dyDescent="0.15">
      <c r="AS4" s="262"/>
      <c r="AT4" s="262"/>
    </row>
    <row r="5" spans="1:46" ht="17.25" x14ac:dyDescent="0.15">
      <c r="A5" s="263" t="s">
        <v>479</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x14ac:dyDescent="0.15">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480</v>
      </c>
      <c r="AL6" s="267"/>
      <c r="AM6" s="267"/>
      <c r="AN6" s="267"/>
      <c r="AO6" s="262"/>
      <c r="AP6" s="262"/>
      <c r="AQ6" s="262"/>
      <c r="AR6" s="262"/>
    </row>
    <row r="7" spans="1:46" ht="13.5" customHeight="1" x14ac:dyDescent="0.15">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50" t="s">
        <v>481</v>
      </c>
      <c r="AP7" s="272"/>
      <c r="AQ7" s="273" t="s">
        <v>482</v>
      </c>
      <c r="AR7" s="274"/>
    </row>
    <row r="8" spans="1:46" x14ac:dyDescent="0.15">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51"/>
      <c r="AP8" s="278" t="s">
        <v>483</v>
      </c>
      <c r="AQ8" s="279" t="s">
        <v>484</v>
      </c>
      <c r="AR8" s="280" t="s">
        <v>485</v>
      </c>
    </row>
    <row r="9" spans="1:46" x14ac:dyDescent="0.15">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52" t="s">
        <v>486</v>
      </c>
      <c r="AL9" s="1153"/>
      <c r="AM9" s="1153"/>
      <c r="AN9" s="1154"/>
      <c r="AO9" s="281">
        <v>1328043</v>
      </c>
      <c r="AP9" s="281">
        <v>153141</v>
      </c>
      <c r="AQ9" s="282">
        <v>171003</v>
      </c>
      <c r="AR9" s="283">
        <v>-10.4</v>
      </c>
    </row>
    <row r="10" spans="1:46" ht="13.5" customHeight="1" x14ac:dyDescent="0.15">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52" t="s">
        <v>487</v>
      </c>
      <c r="AL10" s="1153"/>
      <c r="AM10" s="1153"/>
      <c r="AN10" s="1154"/>
      <c r="AO10" s="284">
        <v>269588</v>
      </c>
      <c r="AP10" s="284">
        <v>31087</v>
      </c>
      <c r="AQ10" s="285">
        <v>27322</v>
      </c>
      <c r="AR10" s="286">
        <v>13.8</v>
      </c>
    </row>
    <row r="11" spans="1:46" ht="13.5" customHeight="1" x14ac:dyDescent="0.15">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52" t="s">
        <v>488</v>
      </c>
      <c r="AL11" s="1153"/>
      <c r="AM11" s="1153"/>
      <c r="AN11" s="1154"/>
      <c r="AO11" s="284">
        <v>18187</v>
      </c>
      <c r="AP11" s="284">
        <v>2097</v>
      </c>
      <c r="AQ11" s="285">
        <v>5560</v>
      </c>
      <c r="AR11" s="286">
        <v>-62.3</v>
      </c>
    </row>
    <row r="12" spans="1:46" ht="13.5" customHeight="1" x14ac:dyDescent="0.15">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52" t="s">
        <v>489</v>
      </c>
      <c r="AL12" s="1153"/>
      <c r="AM12" s="1153"/>
      <c r="AN12" s="1154"/>
      <c r="AO12" s="284" t="s">
        <v>490</v>
      </c>
      <c r="AP12" s="284" t="s">
        <v>490</v>
      </c>
      <c r="AQ12" s="285">
        <v>49</v>
      </c>
      <c r="AR12" s="286" t="s">
        <v>490</v>
      </c>
    </row>
    <row r="13" spans="1:46" ht="13.5" customHeight="1" x14ac:dyDescent="0.15">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52" t="s">
        <v>491</v>
      </c>
      <c r="AL13" s="1153"/>
      <c r="AM13" s="1153"/>
      <c r="AN13" s="1154"/>
      <c r="AO13" s="284" t="s">
        <v>490</v>
      </c>
      <c r="AP13" s="284" t="s">
        <v>490</v>
      </c>
      <c r="AQ13" s="285">
        <v>6397</v>
      </c>
      <c r="AR13" s="286" t="s">
        <v>490</v>
      </c>
    </row>
    <row r="14" spans="1:46" ht="13.5" customHeight="1" x14ac:dyDescent="0.15">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52" t="s">
        <v>492</v>
      </c>
      <c r="AL14" s="1153"/>
      <c r="AM14" s="1153"/>
      <c r="AN14" s="1154"/>
      <c r="AO14" s="284">
        <v>13662</v>
      </c>
      <c r="AP14" s="284">
        <v>1575</v>
      </c>
      <c r="AQ14" s="285">
        <v>3603</v>
      </c>
      <c r="AR14" s="286">
        <v>-56.3</v>
      </c>
    </row>
    <row r="15" spans="1:46" ht="13.5" customHeight="1" x14ac:dyDescent="0.15">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55" t="s">
        <v>493</v>
      </c>
      <c r="AL15" s="1156"/>
      <c r="AM15" s="1156"/>
      <c r="AN15" s="1157"/>
      <c r="AO15" s="284">
        <v>-85292</v>
      </c>
      <c r="AP15" s="284">
        <v>-9835</v>
      </c>
      <c r="AQ15" s="285">
        <v>-9266</v>
      </c>
      <c r="AR15" s="286">
        <v>6.1</v>
      </c>
    </row>
    <row r="16" spans="1:46" x14ac:dyDescent="0.15">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55" t="s">
        <v>178</v>
      </c>
      <c r="AL16" s="1156"/>
      <c r="AM16" s="1156"/>
      <c r="AN16" s="1157"/>
      <c r="AO16" s="284">
        <v>1544188</v>
      </c>
      <c r="AP16" s="284">
        <v>178066</v>
      </c>
      <c r="AQ16" s="285">
        <v>204668</v>
      </c>
      <c r="AR16" s="286">
        <v>-13</v>
      </c>
    </row>
    <row r="17" spans="1:46" x14ac:dyDescent="0.15">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x14ac:dyDescent="0.15">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x14ac:dyDescent="0.15">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494</v>
      </c>
      <c r="AL19" s="262"/>
      <c r="AM19" s="262"/>
      <c r="AN19" s="262"/>
      <c r="AO19" s="262"/>
      <c r="AP19" s="262"/>
      <c r="AQ19" s="262"/>
      <c r="AR19" s="262"/>
    </row>
    <row r="20" spans="1:46" x14ac:dyDescent="0.15">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495</v>
      </c>
      <c r="AP20" s="293" t="s">
        <v>496</v>
      </c>
      <c r="AQ20" s="294" t="s">
        <v>497</v>
      </c>
      <c r="AR20" s="295"/>
    </row>
    <row r="21" spans="1:46" s="301" customFormat="1" x14ac:dyDescent="0.15">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58" t="s">
        <v>498</v>
      </c>
      <c r="AL21" s="1159"/>
      <c r="AM21" s="1159"/>
      <c r="AN21" s="1160"/>
      <c r="AO21" s="297">
        <v>14.18</v>
      </c>
      <c r="AP21" s="298">
        <v>17.07</v>
      </c>
      <c r="AQ21" s="299">
        <v>-2.89</v>
      </c>
      <c r="AR21" s="267"/>
      <c r="AS21" s="300"/>
      <c r="AT21" s="296"/>
    </row>
    <row r="22" spans="1:46" s="301" customFormat="1" x14ac:dyDescent="0.15">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58" t="s">
        <v>499</v>
      </c>
      <c r="AL22" s="1159"/>
      <c r="AM22" s="1159"/>
      <c r="AN22" s="1160"/>
      <c r="AO22" s="302">
        <v>93</v>
      </c>
      <c r="AP22" s="303">
        <v>95.6</v>
      </c>
      <c r="AQ22" s="304">
        <v>-2.6</v>
      </c>
      <c r="AR22" s="288"/>
      <c r="AS22" s="300"/>
      <c r="AT22" s="296"/>
    </row>
    <row r="23" spans="1:46" s="301" customFormat="1" x14ac:dyDescent="0.15">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x14ac:dyDescent="0.15">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x14ac:dyDescent="0.15">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x14ac:dyDescent="0.15">
      <c r="A26" s="1149" t="s">
        <v>500</v>
      </c>
      <c r="B26" s="1149"/>
      <c r="C26" s="1149"/>
      <c r="D26" s="1149"/>
      <c r="E26" s="1149"/>
      <c r="F26" s="1149"/>
      <c r="G26" s="1149"/>
      <c r="H26" s="1149"/>
      <c r="I26" s="1149"/>
      <c r="J26" s="1149"/>
      <c r="K26" s="1149"/>
      <c r="L26" s="1149"/>
      <c r="M26" s="1149"/>
      <c r="N26" s="1149"/>
      <c r="O26" s="1149"/>
      <c r="P26" s="1149"/>
      <c r="Q26" s="1149"/>
      <c r="R26" s="1149"/>
      <c r="S26" s="1149"/>
      <c r="T26" s="1149"/>
      <c r="U26" s="1149"/>
      <c r="V26" s="1149"/>
      <c r="W26" s="1149"/>
      <c r="X26" s="1149"/>
      <c r="Y26" s="1149"/>
      <c r="Z26" s="1149"/>
      <c r="AA26" s="1149"/>
      <c r="AB26" s="1149"/>
      <c r="AC26" s="1149"/>
      <c r="AD26" s="1149"/>
      <c r="AE26" s="1149"/>
      <c r="AF26" s="1149"/>
      <c r="AG26" s="1149"/>
      <c r="AH26" s="1149"/>
      <c r="AI26" s="1149"/>
      <c r="AJ26" s="1149"/>
      <c r="AK26" s="1149"/>
      <c r="AL26" s="1149"/>
      <c r="AM26" s="1149"/>
      <c r="AN26" s="1149"/>
      <c r="AO26" s="1149"/>
      <c r="AP26" s="1149"/>
      <c r="AQ26" s="1149"/>
      <c r="AR26" s="1149"/>
      <c r="AS26" s="1149"/>
      <c r="AT26" s="267"/>
    </row>
    <row r="27" spans="1:46" x14ac:dyDescent="0.15">
      <c r="A27" s="309"/>
      <c r="AO27" s="262"/>
      <c r="AP27" s="262"/>
      <c r="AQ27" s="262"/>
      <c r="AR27" s="262"/>
      <c r="AS27" s="262"/>
      <c r="AT27" s="262"/>
    </row>
    <row r="28" spans="1:46" ht="17.25" x14ac:dyDescent="0.15">
      <c r="A28" s="263" t="s">
        <v>501</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x14ac:dyDescent="0.15">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502</v>
      </c>
      <c r="AL29" s="267"/>
      <c r="AM29" s="267"/>
      <c r="AN29" s="267"/>
      <c r="AO29" s="262"/>
      <c r="AP29" s="262"/>
      <c r="AQ29" s="262"/>
      <c r="AR29" s="262"/>
      <c r="AS29" s="311"/>
    </row>
    <row r="30" spans="1:46" ht="13.5" customHeight="1" x14ac:dyDescent="0.15">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50" t="s">
        <v>481</v>
      </c>
      <c r="AP30" s="272"/>
      <c r="AQ30" s="273" t="s">
        <v>482</v>
      </c>
      <c r="AR30" s="274"/>
    </row>
    <row r="31" spans="1:46" x14ac:dyDescent="0.15">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51"/>
      <c r="AP31" s="278" t="s">
        <v>483</v>
      </c>
      <c r="AQ31" s="279" t="s">
        <v>484</v>
      </c>
      <c r="AR31" s="280" t="s">
        <v>485</v>
      </c>
    </row>
    <row r="32" spans="1:46" ht="27" customHeight="1" x14ac:dyDescent="0.15">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66" t="s">
        <v>503</v>
      </c>
      <c r="AL32" s="1167"/>
      <c r="AM32" s="1167"/>
      <c r="AN32" s="1168"/>
      <c r="AO32" s="312">
        <v>718156</v>
      </c>
      <c r="AP32" s="312">
        <v>82813</v>
      </c>
      <c r="AQ32" s="313">
        <v>121688</v>
      </c>
      <c r="AR32" s="314">
        <v>-31.9</v>
      </c>
    </row>
    <row r="33" spans="1:46" ht="13.5" customHeight="1" x14ac:dyDescent="0.15">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66" t="s">
        <v>504</v>
      </c>
      <c r="AL33" s="1167"/>
      <c r="AM33" s="1167"/>
      <c r="AN33" s="1168"/>
      <c r="AO33" s="312" t="s">
        <v>490</v>
      </c>
      <c r="AP33" s="312" t="s">
        <v>490</v>
      </c>
      <c r="AQ33" s="313">
        <v>42</v>
      </c>
      <c r="AR33" s="314" t="s">
        <v>490</v>
      </c>
    </row>
    <row r="34" spans="1:46" ht="27" customHeight="1" x14ac:dyDescent="0.15">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66" t="s">
        <v>505</v>
      </c>
      <c r="AL34" s="1167"/>
      <c r="AM34" s="1167"/>
      <c r="AN34" s="1168"/>
      <c r="AO34" s="312" t="s">
        <v>490</v>
      </c>
      <c r="AP34" s="312" t="s">
        <v>490</v>
      </c>
      <c r="AQ34" s="313">
        <v>167</v>
      </c>
      <c r="AR34" s="314" t="s">
        <v>490</v>
      </c>
    </row>
    <row r="35" spans="1:46" ht="27" customHeight="1" x14ac:dyDescent="0.15">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66" t="s">
        <v>506</v>
      </c>
      <c r="AL35" s="1167"/>
      <c r="AM35" s="1167"/>
      <c r="AN35" s="1168"/>
      <c r="AO35" s="312">
        <v>496375</v>
      </c>
      <c r="AP35" s="312">
        <v>57239</v>
      </c>
      <c r="AQ35" s="313">
        <v>24481</v>
      </c>
      <c r="AR35" s="314">
        <v>133.80000000000001</v>
      </c>
    </row>
    <row r="36" spans="1:46" ht="27" customHeight="1" x14ac:dyDescent="0.15">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66" t="s">
        <v>507</v>
      </c>
      <c r="AL36" s="1167"/>
      <c r="AM36" s="1167"/>
      <c r="AN36" s="1168"/>
      <c r="AO36" s="312">
        <v>63981</v>
      </c>
      <c r="AP36" s="312">
        <v>7378</v>
      </c>
      <c r="AQ36" s="313">
        <v>4187</v>
      </c>
      <c r="AR36" s="314">
        <v>76.2</v>
      </c>
    </row>
    <row r="37" spans="1:46" ht="13.5" customHeight="1" x14ac:dyDescent="0.15">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66" t="s">
        <v>508</v>
      </c>
      <c r="AL37" s="1167"/>
      <c r="AM37" s="1167"/>
      <c r="AN37" s="1168"/>
      <c r="AO37" s="312">
        <v>84319</v>
      </c>
      <c r="AP37" s="312">
        <v>9723</v>
      </c>
      <c r="AQ37" s="313">
        <v>813</v>
      </c>
      <c r="AR37" s="314">
        <v>1095.9000000000001</v>
      </c>
    </row>
    <row r="38" spans="1:46" ht="27" customHeight="1" x14ac:dyDescent="0.15">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69" t="s">
        <v>509</v>
      </c>
      <c r="AL38" s="1170"/>
      <c r="AM38" s="1170"/>
      <c r="AN38" s="1171"/>
      <c r="AO38" s="315" t="s">
        <v>490</v>
      </c>
      <c r="AP38" s="315" t="s">
        <v>490</v>
      </c>
      <c r="AQ38" s="316">
        <v>19</v>
      </c>
      <c r="AR38" s="304" t="s">
        <v>490</v>
      </c>
      <c r="AS38" s="311"/>
    </row>
    <row r="39" spans="1:46" x14ac:dyDescent="0.15">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69" t="s">
        <v>510</v>
      </c>
      <c r="AL39" s="1170"/>
      <c r="AM39" s="1170"/>
      <c r="AN39" s="1171"/>
      <c r="AO39" s="312">
        <v>-55744</v>
      </c>
      <c r="AP39" s="312">
        <v>-6428</v>
      </c>
      <c r="AQ39" s="313">
        <v>-4925</v>
      </c>
      <c r="AR39" s="314">
        <v>30.5</v>
      </c>
      <c r="AS39" s="311"/>
    </row>
    <row r="40" spans="1:46" ht="27" customHeight="1" x14ac:dyDescent="0.15">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66" t="s">
        <v>511</v>
      </c>
      <c r="AL40" s="1167"/>
      <c r="AM40" s="1167"/>
      <c r="AN40" s="1168"/>
      <c r="AO40" s="312">
        <v>-811803</v>
      </c>
      <c r="AP40" s="312">
        <v>-93612</v>
      </c>
      <c r="AQ40" s="313">
        <v>-96916</v>
      </c>
      <c r="AR40" s="314">
        <v>-3.4</v>
      </c>
      <c r="AS40" s="311"/>
    </row>
    <row r="41" spans="1:46" x14ac:dyDescent="0.15">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72" t="s">
        <v>288</v>
      </c>
      <c r="AL41" s="1173"/>
      <c r="AM41" s="1173"/>
      <c r="AN41" s="1174"/>
      <c r="AO41" s="312">
        <v>495284</v>
      </c>
      <c r="AP41" s="312">
        <v>57113</v>
      </c>
      <c r="AQ41" s="313">
        <v>49555</v>
      </c>
      <c r="AR41" s="314">
        <v>15.3</v>
      </c>
      <c r="AS41" s="311"/>
    </row>
    <row r="42" spans="1:46" x14ac:dyDescent="0.15">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x14ac:dyDescent="0.15">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x14ac:dyDescent="0.15">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x14ac:dyDescent="0.15">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x14ac:dyDescent="0.15">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15">
      <c r="A47" s="321" t="s">
        <v>512</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x14ac:dyDescent="0.15">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513</v>
      </c>
      <c r="AL48" s="322"/>
      <c r="AM48" s="322"/>
      <c r="AN48" s="322"/>
      <c r="AO48" s="322"/>
      <c r="AP48" s="322"/>
      <c r="AQ48" s="323"/>
      <c r="AR48" s="322"/>
    </row>
    <row r="49" spans="1:44" ht="13.5" customHeight="1" x14ac:dyDescent="0.15">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61" t="s">
        <v>481</v>
      </c>
      <c r="AN49" s="1163" t="s">
        <v>514</v>
      </c>
      <c r="AO49" s="1164"/>
      <c r="AP49" s="1164"/>
      <c r="AQ49" s="1164"/>
      <c r="AR49" s="1165"/>
    </row>
    <row r="50" spans="1:44" x14ac:dyDescent="0.15">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62"/>
      <c r="AN50" s="328" t="s">
        <v>515</v>
      </c>
      <c r="AO50" s="329" t="s">
        <v>516</v>
      </c>
      <c r="AP50" s="330" t="s">
        <v>517</v>
      </c>
      <c r="AQ50" s="331" t="s">
        <v>518</v>
      </c>
      <c r="AR50" s="332" t="s">
        <v>519</v>
      </c>
    </row>
    <row r="51" spans="1:44" x14ac:dyDescent="0.15">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520</v>
      </c>
      <c r="AL51" s="325"/>
      <c r="AM51" s="333">
        <v>594633</v>
      </c>
      <c r="AN51" s="334">
        <v>63078</v>
      </c>
      <c r="AO51" s="335">
        <v>-14.2</v>
      </c>
      <c r="AP51" s="336">
        <v>118252</v>
      </c>
      <c r="AQ51" s="337">
        <v>2.8</v>
      </c>
      <c r="AR51" s="338">
        <v>-17</v>
      </c>
    </row>
    <row r="52" spans="1:44" x14ac:dyDescent="0.15">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521</v>
      </c>
      <c r="AM52" s="341">
        <v>338841</v>
      </c>
      <c r="AN52" s="342">
        <v>35944</v>
      </c>
      <c r="AO52" s="343">
        <v>17</v>
      </c>
      <c r="AP52" s="344">
        <v>49994</v>
      </c>
      <c r="AQ52" s="345">
        <v>-7.1</v>
      </c>
      <c r="AR52" s="346">
        <v>24.1</v>
      </c>
    </row>
    <row r="53" spans="1:44" x14ac:dyDescent="0.15">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522</v>
      </c>
      <c r="AL53" s="325"/>
      <c r="AM53" s="333">
        <v>854006</v>
      </c>
      <c r="AN53" s="334">
        <v>92445</v>
      </c>
      <c r="AO53" s="335">
        <v>46.6</v>
      </c>
      <c r="AP53" s="336">
        <v>200194</v>
      </c>
      <c r="AQ53" s="337">
        <v>69.3</v>
      </c>
      <c r="AR53" s="338">
        <v>-22.7</v>
      </c>
    </row>
    <row r="54" spans="1:44" x14ac:dyDescent="0.15">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521</v>
      </c>
      <c r="AM54" s="341">
        <v>512950</v>
      </c>
      <c r="AN54" s="342">
        <v>55526</v>
      </c>
      <c r="AO54" s="343">
        <v>54.5</v>
      </c>
      <c r="AP54" s="344">
        <v>106422</v>
      </c>
      <c r="AQ54" s="345">
        <v>112.9</v>
      </c>
      <c r="AR54" s="346">
        <v>-58.4</v>
      </c>
    </row>
    <row r="55" spans="1:44" x14ac:dyDescent="0.15">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523</v>
      </c>
      <c r="AL55" s="325"/>
      <c r="AM55" s="333">
        <v>527238</v>
      </c>
      <c r="AN55" s="334">
        <v>58213</v>
      </c>
      <c r="AO55" s="335">
        <v>-37</v>
      </c>
      <c r="AP55" s="336">
        <v>196914</v>
      </c>
      <c r="AQ55" s="337">
        <v>-1.6</v>
      </c>
      <c r="AR55" s="338">
        <v>-35.4</v>
      </c>
    </row>
    <row r="56" spans="1:44" x14ac:dyDescent="0.15">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521</v>
      </c>
      <c r="AM56" s="341">
        <v>286604</v>
      </c>
      <c r="AN56" s="342">
        <v>31644</v>
      </c>
      <c r="AO56" s="343">
        <v>-43</v>
      </c>
      <c r="AP56" s="344">
        <v>98966</v>
      </c>
      <c r="AQ56" s="345">
        <v>-7</v>
      </c>
      <c r="AR56" s="346">
        <v>-36</v>
      </c>
    </row>
    <row r="57" spans="1:44" x14ac:dyDescent="0.15">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524</v>
      </c>
      <c r="AL57" s="325"/>
      <c r="AM57" s="333">
        <v>751613</v>
      </c>
      <c r="AN57" s="334">
        <v>84784</v>
      </c>
      <c r="AO57" s="335">
        <v>45.6</v>
      </c>
      <c r="AP57" s="336">
        <v>204757</v>
      </c>
      <c r="AQ57" s="337">
        <v>4</v>
      </c>
      <c r="AR57" s="338">
        <v>41.6</v>
      </c>
    </row>
    <row r="58" spans="1:44" x14ac:dyDescent="0.15">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521</v>
      </c>
      <c r="AM58" s="341">
        <v>418345</v>
      </c>
      <c r="AN58" s="342">
        <v>47191</v>
      </c>
      <c r="AO58" s="343">
        <v>49.1</v>
      </c>
      <c r="AP58" s="344">
        <v>106071</v>
      </c>
      <c r="AQ58" s="345">
        <v>7.2</v>
      </c>
      <c r="AR58" s="346">
        <v>41.9</v>
      </c>
    </row>
    <row r="59" spans="1:44" x14ac:dyDescent="0.15">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525</v>
      </c>
      <c r="AL59" s="325"/>
      <c r="AM59" s="333">
        <v>637615</v>
      </c>
      <c r="AN59" s="334">
        <v>73526</v>
      </c>
      <c r="AO59" s="335">
        <v>-13.3</v>
      </c>
      <c r="AP59" s="336">
        <v>194971</v>
      </c>
      <c r="AQ59" s="337">
        <v>-4.8</v>
      </c>
      <c r="AR59" s="338">
        <v>-8.5</v>
      </c>
    </row>
    <row r="60" spans="1:44" x14ac:dyDescent="0.15">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521</v>
      </c>
      <c r="AM60" s="341">
        <v>269919</v>
      </c>
      <c r="AN60" s="342">
        <v>31125</v>
      </c>
      <c r="AO60" s="343">
        <v>-34</v>
      </c>
      <c r="AP60" s="344">
        <v>105966</v>
      </c>
      <c r="AQ60" s="345">
        <v>-0.1</v>
      </c>
      <c r="AR60" s="346">
        <v>-33.9</v>
      </c>
    </row>
    <row r="61" spans="1:44" x14ac:dyDescent="0.15">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526</v>
      </c>
      <c r="AL61" s="347"/>
      <c r="AM61" s="348">
        <v>673021</v>
      </c>
      <c r="AN61" s="349">
        <v>74409</v>
      </c>
      <c r="AO61" s="350">
        <v>5.5</v>
      </c>
      <c r="AP61" s="351">
        <v>183018</v>
      </c>
      <c r="AQ61" s="352">
        <v>13.9</v>
      </c>
      <c r="AR61" s="338">
        <v>-8.4</v>
      </c>
    </row>
    <row r="62" spans="1:44" x14ac:dyDescent="0.15">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521</v>
      </c>
      <c r="AM62" s="341">
        <v>365332</v>
      </c>
      <c r="AN62" s="342">
        <v>40286</v>
      </c>
      <c r="AO62" s="343">
        <v>8.6999999999999993</v>
      </c>
      <c r="AP62" s="344">
        <v>93484</v>
      </c>
      <c r="AQ62" s="345">
        <v>21.2</v>
      </c>
      <c r="AR62" s="346">
        <v>-12.5</v>
      </c>
    </row>
    <row r="63" spans="1:44" x14ac:dyDescent="0.15">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x14ac:dyDescent="0.15">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x14ac:dyDescent="0.15">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x14ac:dyDescent="0.15">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15">
      <c r="AK67" s="262"/>
      <c r="AL67" s="262"/>
      <c r="AM67" s="262"/>
      <c r="AN67" s="262"/>
      <c r="AO67" s="262"/>
      <c r="AP67" s="262"/>
      <c r="AQ67" s="262"/>
      <c r="AR67" s="262"/>
      <c r="AS67" s="262"/>
      <c r="AT67" s="262"/>
    </row>
    <row r="68" spans="1:46" ht="13.5" hidden="1" customHeight="1" x14ac:dyDescent="0.15">
      <c r="AK68" s="262"/>
      <c r="AL68" s="262"/>
      <c r="AM68" s="262"/>
      <c r="AN68" s="262"/>
      <c r="AO68" s="262"/>
      <c r="AP68" s="262"/>
      <c r="AQ68" s="262"/>
      <c r="AR68" s="262"/>
    </row>
    <row r="69" spans="1:46" ht="13.5" hidden="1" customHeight="1" x14ac:dyDescent="0.15">
      <c r="AK69" s="262"/>
      <c r="AL69" s="262"/>
      <c r="AM69" s="262"/>
      <c r="AN69" s="262"/>
      <c r="AO69" s="262"/>
      <c r="AP69" s="262"/>
      <c r="AQ69" s="262"/>
      <c r="AR69" s="262"/>
    </row>
    <row r="70" spans="1:46" hidden="1" x14ac:dyDescent="0.15">
      <c r="AK70" s="262"/>
      <c r="AL70" s="262"/>
      <c r="AM70" s="262"/>
      <c r="AN70" s="262"/>
      <c r="AO70" s="262"/>
      <c r="AP70" s="262"/>
      <c r="AQ70" s="262"/>
      <c r="AR70" s="262"/>
    </row>
    <row r="71" spans="1:46" hidden="1" x14ac:dyDescent="0.15">
      <c r="AK71" s="262"/>
      <c r="AL71" s="262"/>
      <c r="AM71" s="262"/>
      <c r="AN71" s="262"/>
      <c r="AO71" s="262"/>
      <c r="AP71" s="262"/>
      <c r="AQ71" s="262"/>
      <c r="AR71" s="262"/>
    </row>
    <row r="72" spans="1:46" hidden="1" x14ac:dyDescent="0.15">
      <c r="AK72" s="262"/>
      <c r="AL72" s="262"/>
      <c r="AM72" s="262"/>
      <c r="AN72" s="262"/>
      <c r="AO72" s="262"/>
      <c r="AP72" s="262"/>
      <c r="AQ72" s="262"/>
      <c r="AR72" s="262"/>
    </row>
    <row r="73" spans="1:46" hidden="1" x14ac:dyDescent="0.15">
      <c r="AK73" s="262"/>
      <c r="AL73" s="262"/>
      <c r="AM73" s="262"/>
      <c r="AN73" s="262"/>
      <c r="AO73" s="262"/>
      <c r="AP73" s="262"/>
      <c r="AQ73" s="262"/>
      <c r="AR73" s="262"/>
    </row>
  </sheetData>
  <sheetProtection algorithmName="SHA-512" hashValue="RGHKYLMGrSkKrkl18yEMqxAKOC5QJYKahfx2mUbTb2s6UVGz9cqmfz91QJKrZEv8AqSkVm8/kv5DieH01mJTAg==" saltValue="BBP8kLcQjc3QU8cnQQSNZQ=="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90" zoomScaleNormal="90" zoomScaleSheetLayoutView="55" workbookViewId="0"/>
  </sheetViews>
  <sheetFormatPr defaultColWidth="0" defaultRowHeight="13.5" customHeight="1" zeroHeight="1" x14ac:dyDescent="0.15"/>
  <cols>
    <col min="1" max="125" width="2.5" style="260" customWidth="1"/>
    <col min="126" max="16384" width="9" style="259" hidden="1"/>
  </cols>
  <sheetData>
    <row r="1" spans="2:125"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x14ac:dyDescent="0.15">
      <c r="B2" s="259"/>
      <c r="DG2" s="259"/>
    </row>
    <row r="3" spans="2:125" x14ac:dyDescent="0.15">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x14ac:dyDescent="0.15"/>
    <row r="5" spans="2:125" x14ac:dyDescent="0.15"/>
    <row r="6" spans="2:125" x14ac:dyDescent="0.15"/>
    <row r="7" spans="2:125" x14ac:dyDescent="0.15"/>
    <row r="8" spans="2:125" x14ac:dyDescent="0.15"/>
    <row r="9" spans="2:125" x14ac:dyDescent="0.15">
      <c r="DU9" s="259"/>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9"/>
    </row>
    <row r="18" spans="125:125" x14ac:dyDescent="0.15"/>
    <row r="19" spans="125:125" x14ac:dyDescent="0.15"/>
    <row r="20" spans="125:125" x14ac:dyDescent="0.15">
      <c r="DU20" s="259"/>
    </row>
    <row r="21" spans="125:125" x14ac:dyDescent="0.15">
      <c r="DU21" s="259"/>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9"/>
    </row>
    <row r="29" spans="125:125" x14ac:dyDescent="0.15"/>
    <row r="30" spans="125:125" x14ac:dyDescent="0.15"/>
    <row r="31" spans="125:125" x14ac:dyDescent="0.15"/>
    <row r="32" spans="125:125" x14ac:dyDescent="0.15"/>
    <row r="33" spans="2:125" x14ac:dyDescent="0.15">
      <c r="B33" s="259"/>
      <c r="G33" s="259"/>
      <c r="I33" s="259"/>
    </row>
    <row r="34" spans="2:125" x14ac:dyDescent="0.15">
      <c r="C34" s="259"/>
      <c r="P34" s="259"/>
      <c r="DE34" s="259"/>
      <c r="DH34" s="259"/>
    </row>
    <row r="35" spans="2:125" x14ac:dyDescent="0.15">
      <c r="D35" s="259"/>
      <c r="E35" s="259"/>
      <c r="DG35" s="259"/>
      <c r="DJ35" s="259"/>
      <c r="DP35" s="259"/>
      <c r="DQ35" s="259"/>
      <c r="DR35" s="259"/>
      <c r="DS35" s="259"/>
      <c r="DT35" s="259"/>
      <c r="DU35" s="259"/>
    </row>
    <row r="36" spans="2:125" x14ac:dyDescent="0.15">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x14ac:dyDescent="0.15">
      <c r="DU37" s="259"/>
    </row>
    <row r="38" spans="2:125" x14ac:dyDescent="0.15">
      <c r="DT38" s="259"/>
      <c r="DU38" s="259"/>
    </row>
    <row r="39" spans="2:125" x14ac:dyDescent="0.15"/>
    <row r="40" spans="2:125" x14ac:dyDescent="0.15">
      <c r="DH40" s="259"/>
    </row>
    <row r="41" spans="2:125" x14ac:dyDescent="0.15">
      <c r="DE41" s="259"/>
    </row>
    <row r="42" spans="2:125" x14ac:dyDescent="0.15">
      <c r="DG42" s="259"/>
      <c r="DJ42" s="259"/>
    </row>
    <row r="43" spans="2:125" x14ac:dyDescent="0.15">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x14ac:dyDescent="0.15">
      <c r="DU44" s="259"/>
    </row>
    <row r="45" spans="2:125" x14ac:dyDescent="0.15"/>
    <row r="46" spans="2:125" x14ac:dyDescent="0.15"/>
    <row r="47" spans="2:125" x14ac:dyDescent="0.15"/>
    <row r="48" spans="2:125" x14ac:dyDescent="0.15">
      <c r="DT48" s="259"/>
      <c r="DU48" s="259"/>
    </row>
    <row r="49" spans="120:125" x14ac:dyDescent="0.15">
      <c r="DU49" s="259"/>
    </row>
    <row r="50" spans="120:125" x14ac:dyDescent="0.15">
      <c r="DU50" s="259"/>
    </row>
    <row r="51" spans="120:125" x14ac:dyDescent="0.15">
      <c r="DP51" s="259"/>
      <c r="DQ51" s="259"/>
      <c r="DR51" s="259"/>
      <c r="DS51" s="259"/>
      <c r="DT51" s="259"/>
      <c r="DU51" s="259"/>
    </row>
    <row r="52" spans="120:125" x14ac:dyDescent="0.15"/>
    <row r="53" spans="120:125" x14ac:dyDescent="0.15"/>
    <row r="54" spans="120:125" x14ac:dyDescent="0.15">
      <c r="DU54" s="259"/>
    </row>
    <row r="55" spans="120:125" x14ac:dyDescent="0.15"/>
    <row r="56" spans="120:125" x14ac:dyDescent="0.15"/>
    <row r="57" spans="120:125" x14ac:dyDescent="0.15"/>
    <row r="58" spans="120:125" x14ac:dyDescent="0.15">
      <c r="DU58" s="259"/>
    </row>
    <row r="59" spans="120:125" x14ac:dyDescent="0.15"/>
    <row r="60" spans="120:125" x14ac:dyDescent="0.15"/>
    <row r="61" spans="120:125" x14ac:dyDescent="0.15"/>
    <row r="62" spans="120:125" x14ac:dyDescent="0.15"/>
    <row r="63" spans="120:125" x14ac:dyDescent="0.15">
      <c r="DU63" s="259"/>
    </row>
    <row r="64" spans="120:125" x14ac:dyDescent="0.15">
      <c r="DT64" s="259"/>
      <c r="DU64" s="259"/>
    </row>
    <row r="65" spans="123:125" x14ac:dyDescent="0.15"/>
    <row r="66" spans="123:125" x14ac:dyDescent="0.15"/>
    <row r="67" spans="123:125" x14ac:dyDescent="0.15"/>
    <row r="68" spans="123:125" x14ac:dyDescent="0.15"/>
    <row r="69" spans="123:125" x14ac:dyDescent="0.15">
      <c r="DS69" s="259"/>
      <c r="DT69" s="259"/>
      <c r="DU69" s="259"/>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9"/>
    </row>
    <row r="83" spans="116:125" x14ac:dyDescent="0.15">
      <c r="DM83" s="259"/>
      <c r="DN83" s="259"/>
      <c r="DO83" s="259"/>
      <c r="DP83" s="259"/>
      <c r="DQ83" s="259"/>
      <c r="DR83" s="259"/>
      <c r="DS83" s="259"/>
      <c r="DT83" s="259"/>
      <c r="DU83" s="259"/>
    </row>
    <row r="84" spans="116:125" x14ac:dyDescent="0.15"/>
    <row r="85" spans="116:125" x14ac:dyDescent="0.15"/>
    <row r="86" spans="116:125" x14ac:dyDescent="0.15"/>
    <row r="87" spans="116:125" x14ac:dyDescent="0.15"/>
    <row r="88" spans="116:125" x14ac:dyDescent="0.15">
      <c r="DU88" s="259"/>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9"/>
      <c r="DT94" s="259"/>
      <c r="DU94" s="259"/>
    </row>
    <row r="95" spans="116:125" ht="13.5" customHeight="1" x14ac:dyDescent="0.15">
      <c r="DU95" s="259"/>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9"/>
    </row>
    <row r="102" spans="124:125" ht="13.5" customHeight="1" x14ac:dyDescent="0.15"/>
    <row r="103" spans="124:125" ht="13.5" customHeight="1" x14ac:dyDescent="0.15"/>
    <row r="104" spans="124:125" ht="13.5" customHeight="1" x14ac:dyDescent="0.15">
      <c r="DT104" s="259"/>
      <c r="DU104" s="259"/>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9" t="s">
        <v>478</v>
      </c>
    </row>
    <row r="121" spans="125:125" ht="13.5" hidden="1" customHeight="1" x14ac:dyDescent="0.15">
      <c r="DU121" s="259"/>
    </row>
  </sheetData>
  <sheetProtection algorithmName="SHA-512" hashValue="MncLcGdC+CFW3zXadUWfaFuELQlp/7j2LAGFPZEQBraXaR7okZoy+vkxU+nqAqwgIoBPcw027K9lwRhWmCpsJQ==" saltValue="whvjPU+ET0A0lXSgu+95H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60" customWidth="1"/>
    <col min="126" max="142" width="0" style="259" hidden="1" customWidth="1"/>
    <col min="143" max="16384" width="9" style="259" hidden="1"/>
  </cols>
  <sheetData>
    <row r="1" spans="1:125"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x14ac:dyDescent="0.15">
      <c r="B2" s="259"/>
      <c r="T2" s="259"/>
    </row>
    <row r="3" spans="1:125"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9"/>
      <c r="G33" s="259"/>
      <c r="I33" s="259"/>
    </row>
    <row r="34" spans="2:125" x14ac:dyDescent="0.15">
      <c r="C34" s="259"/>
      <c r="P34" s="259"/>
      <c r="R34" s="259"/>
      <c r="U34" s="259"/>
    </row>
    <row r="35" spans="2:125" x14ac:dyDescent="0.15">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x14ac:dyDescent="0.15">
      <c r="F36" s="259"/>
      <c r="H36" s="259"/>
      <c r="J36" s="259"/>
      <c r="K36" s="259"/>
      <c r="L36" s="259"/>
      <c r="M36" s="259"/>
      <c r="N36" s="259"/>
      <c r="O36" s="259"/>
      <c r="Q36" s="259"/>
      <c r="S36" s="259"/>
      <c r="V36" s="259"/>
    </row>
    <row r="37" spans="2:125" x14ac:dyDescent="0.15"/>
    <row r="38" spans="2:125" x14ac:dyDescent="0.15"/>
    <row r="39" spans="2:125" x14ac:dyDescent="0.15"/>
    <row r="40" spans="2:125" x14ac:dyDescent="0.15">
      <c r="U40" s="259"/>
    </row>
    <row r="41" spans="2:125" x14ac:dyDescent="0.15">
      <c r="R41" s="259"/>
    </row>
    <row r="42" spans="2:125" x14ac:dyDescent="0.15">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x14ac:dyDescent="0.15">
      <c r="Q43" s="259"/>
      <c r="S43" s="259"/>
      <c r="V43" s="259"/>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0" t="s">
        <v>478</v>
      </c>
    </row>
  </sheetData>
  <sheetProtection algorithmName="SHA-512" hashValue="GdRLiPQFeAo+wEsLcIhCovCh7zROPr8/oDnDPcrR4FnNPne43wkY0LxfkYanNII7/64TDVzcJCi438i3YYjdVg==" saltValue="tJ+yeg6YEp3r9BM3bPEpr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528</v>
      </c>
      <c r="G46" s="8" t="s">
        <v>529</v>
      </c>
      <c r="H46" s="8" t="s">
        <v>530</v>
      </c>
      <c r="I46" s="8" t="s">
        <v>531</v>
      </c>
      <c r="J46" s="9" t="s">
        <v>532</v>
      </c>
    </row>
    <row r="47" spans="2:10" ht="57.75" customHeight="1" x14ac:dyDescent="0.15">
      <c r="B47" s="10"/>
      <c r="C47" s="1175" t="s">
        <v>3</v>
      </c>
      <c r="D47" s="1175"/>
      <c r="E47" s="1176"/>
      <c r="F47" s="11">
        <v>22.9</v>
      </c>
      <c r="G47" s="12">
        <v>23.7</v>
      </c>
      <c r="H47" s="12">
        <v>28.14</v>
      </c>
      <c r="I47" s="12">
        <v>33.53</v>
      </c>
      <c r="J47" s="13">
        <v>33.72</v>
      </c>
    </row>
    <row r="48" spans="2:10" ht="57.75" customHeight="1" x14ac:dyDescent="0.15">
      <c r="B48" s="14"/>
      <c r="C48" s="1177" t="s">
        <v>4</v>
      </c>
      <c r="D48" s="1177"/>
      <c r="E48" s="1178"/>
      <c r="F48" s="15">
        <v>6.84</v>
      </c>
      <c r="G48" s="16">
        <v>6.6</v>
      </c>
      <c r="H48" s="16">
        <v>9.7100000000000009</v>
      </c>
      <c r="I48" s="16">
        <v>9.98</v>
      </c>
      <c r="J48" s="17">
        <v>8.86</v>
      </c>
    </row>
    <row r="49" spans="2:10" ht="57.75" customHeight="1" thickBot="1" x14ac:dyDescent="0.2">
      <c r="B49" s="18"/>
      <c r="C49" s="1179" t="s">
        <v>5</v>
      </c>
      <c r="D49" s="1179"/>
      <c r="E49" s="1180"/>
      <c r="F49" s="19">
        <v>2.04</v>
      </c>
      <c r="G49" s="20">
        <v>2.4500000000000002</v>
      </c>
      <c r="H49" s="20">
        <v>9.35</v>
      </c>
      <c r="I49" s="20">
        <v>4.4400000000000004</v>
      </c>
      <c r="J49" s="21" t="s">
        <v>533</v>
      </c>
    </row>
    <row r="50" spans="2:10" x14ac:dyDescent="0.15"/>
  </sheetData>
  <sheetProtection algorithmName="SHA-512" hashValue="uAZSVUQ9IN4PuPktuVZWIwB3kvyss36FRdVe2RdVhP7+9fniwYzAtP2VF3FVDPM6dTeU8Ze5DR5VZVt+cHEoHg==" saltValue="V/ABGO+Dl1/33AaNtzSx8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2025-03-04T09:32:06Z</cp:lastPrinted>
  <dcterms:created xsi:type="dcterms:W3CDTF">2025-02-19T02:09:30Z</dcterms:created>
  <dcterms:modified xsi:type="dcterms:W3CDTF">2025-09-19T01:18:21Z</dcterms:modified>
  <cp:category/>
</cp:coreProperties>
</file>